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18 川西町○\0318\"/>
    </mc:Choice>
  </mc:AlternateContent>
  <xr:revisionPtr revIDLastSave="0" documentId="13_ncr:1_{2BADD8B6-BC9B-41F5-919D-BAD6B688C47C}"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U34" i="10" s="1"/>
  <c r="BE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CO34" i="10" s="1"/>
  <c r="BW34" i="10"/>
  <c r="BW35" i="10" s="1"/>
  <c r="BW36" i="10" s="1"/>
  <c r="BW37" i="10" s="1"/>
  <c r="BW38" i="10" s="1"/>
  <c r="BW39" i="10" s="1"/>
  <c r="BW40" i="10" s="1"/>
  <c r="BW41" i="10" s="1"/>
</calcChain>
</file>

<file path=xl/sharedStrings.xml><?xml version="1.0" encoding="utf-8"?>
<sst xmlns="http://schemas.openxmlformats.org/spreadsheetml/2006/main" count="1114" uniqueCount="594">
  <si>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</si>
  <si>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</si>
  <si>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</si>
  <si>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</si>
  <si>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</si>
  <si>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</si>
  <si>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</si>
  <si>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</si>
  <si>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</si>
  <si>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</si>
  <si>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</si>
  <si>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</si>
  <si>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</si>
  <si>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</si>
  <si>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</si>
  <si>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</si>
  <si>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</si>
  <si>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</si>
  <si>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</si>
  <si>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</si>
  <si>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</si>
  <si>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</si>
  <si>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</si>
  <si>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</si>
  <si>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</si>
  <si>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</si>
  <si>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</si>
  <si>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</si>
  <si>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</si>
  <si>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</si>
  <si>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</si>
  <si>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</si>
  <si>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</si>
  <si>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</si>
  <si>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</si>
  <si>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</si>
  <si>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</si>
  <si>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</si>
  <si>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</si>
  <si>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</si>
  <si>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</si>
  <si>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</si>
  <si>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</si>
  <si>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</si>
  <si>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</si>
  <si>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</si>
  <si>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</si>
  <si>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</si>
  <si>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</si>
  <si>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</si>
  <si>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</si>
  <si>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</si>
  <si>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</si>
  <si>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</si>
  <si>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</si>
  <si>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</si>
  <si>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</si>
  <si>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</si>
  <si>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</si>
  <si>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</si>
  <si>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</si>
  <si>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</si>
  <si>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</si>
  <si>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</si>
  <si>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</si>
  <si>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</si>
  <si>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</si>
  <si>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</si>
  <si>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</si>
  <si>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</si>
  <si>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</si>
  <si>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</si>
  <si>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</si>
  <si>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</si>
  <si>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</si>
  <si>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</si>
  <si>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</si>
  <si>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</si>
  <si>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</si>
  <si>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</si>
  <si>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</si>
  <si>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</si>
  <si>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</si>
  <si>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</si>
  <si>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</si>
  <si>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</si>
  <si>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</si>
  <si>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</si>
  <si>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</si>
  <si>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</si>
  <si>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</si>
  <si>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</si>
  <si>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</si>
  <si>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</si>
  <si>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</si>
  <si>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</si>
  <si>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</si>
  <si>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</si>
  <si>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</si>
  <si>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</si>
  <si>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</si>
  <si>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</si>
  <si>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</si>
  <si>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</si>
  <si>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</si>
  <si>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</si>
  <si>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</si>
  <si>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</si>
  <si>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</si>
  <si>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</si>
  <si>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</si>
  <si>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</si>
  <si>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</si>
  <si>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</si>
  <si>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</si>
  <si>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</si>
  <si>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</si>
  <si>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</si>
  <si>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</si>
  <si>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</si>
  <si>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</si>
  <si>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</si>
  <si>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</si>
  <si>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</si>
  <si>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</si>
  <si>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</si>
  <si>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</si>
  <si>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</si>
  <si>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</si>
  <si>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</si>
  <si>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</si>
  <si>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</si>
  <si>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</si>
  <si>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</si>
  <si>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</si>
  <si>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</si>
  <si>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</si>
  <si>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</si>
  <si>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</si>
  <si>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</si>
  <si>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</si>
  <si>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</si>
  <si>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</si>
  <si>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</si>
  <si>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</si>
  <si>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</si>
  <si>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</si>
  <si>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</si>
  <si>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</si>
  <si>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</si>
  <si>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</si>
  <si>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</si>
  <si>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</si>
  <si>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</si>
  <si>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</si>
  <si>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</si>
  <si>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</si>
  <si>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</si>
  <si>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</si>
  <si>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</si>
  <si>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</si>
  <si>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</si>
  <si>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</si>
  <si>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</si>
  <si>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</si>
  <si>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</si>
  <si>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</si>
  <si>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</si>
  <si>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</si>
  <si>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</si>
  <si>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</si>
  <si>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</si>
  <si>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</si>
  <si>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</si>
  <si>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</si>
  <si>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</si>
  <si>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</si>
  <si>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</si>
  <si>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</si>
  <si>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</si>
  <si>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</si>
  <si>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</si>
  <si>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</si>
  <si>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</si>
  <si>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</si>
  <si>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</si>
  <si>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</si>
  <si>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</si>
  <si>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</si>
  <si>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</si>
  <si>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</si>
  <si>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</si>
  <si>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</si>
  <si>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</si>
  <si>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</si>
  <si>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</si>
  <si>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</si>
  <si>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</si>
  <si>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</si>
  <si>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</si>
  <si>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</si>
  <si>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</si>
  <si>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</si>
  <si>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</si>
  <si>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</si>
  <si>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</si>
  <si>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</si>
  <si>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</si>
  <si>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</si>
  <si>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</si>
  <si>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</si>
  <si>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</si>
  <si>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</si>
  <si>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</si>
  <si>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</si>
  <si>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</si>
  <si>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</si>
  <si>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</si>
  <si>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奈良県川西町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</si>
  <si>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</si>
  <si>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</si>
  <si>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</si>
  <si>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</si>
  <si>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</si>
  <si>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</si>
  <si>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</si>
  <si>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</si>
  <si>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</si>
  <si>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</si>
  <si>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</si>
  <si>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</si>
  <si>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</si>
  <si>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</si>
  <si>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</si>
  <si>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</si>
  <si>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</si>
  <si>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</si>
  <si>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</si>
  <si>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</si>
  <si>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</si>
  <si>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</si>
  <si>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</si>
  <si>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</si>
  <si>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</si>
  <si>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</si>
  <si>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</si>
  <si>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</si>
  <si>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</si>
  <si>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</si>
  <si>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</si>
  <si>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</si>
  <si>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</si>
  <si>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</si>
  <si>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</si>
  <si>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</si>
  <si>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</si>
  <si>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</si>
  <si>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</si>
  <si>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</si>
  <si>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</si>
  <si>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</si>
  <si>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</si>
  <si>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</si>
  <si>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</si>
  <si>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</si>
  <si>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</si>
  <si>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</si>
  <si>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</si>
  <si>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</si>
  <si>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</si>
  <si>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</si>
  <si>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</si>
  <si>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</si>
  <si>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</si>
  <si>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</si>
  <si>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</si>
  <si>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</si>
  <si>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</si>
  <si>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</si>
  <si>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</si>
  <si>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</si>
  <si>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</si>
  <si>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</si>
  <si>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</si>
  <si>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</si>
  <si>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</si>
  <si>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</si>
  <si>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</si>
  <si>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</si>
  <si>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</si>
  <si>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</si>
  <si>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</si>
  <si>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</si>
  <si>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</si>
  <si>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</si>
  <si>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</si>
  <si>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</si>
  <si>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</si>
  <si>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</si>
  <si>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</si>
  <si>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</si>
  <si>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</si>
  <si>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</si>
  <si>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</si>
  <si>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</si>
  <si>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</si>
  <si>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</si>
  <si>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</si>
  <si>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</si>
  <si>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</si>
  <si>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</si>
  <si>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</si>
  <si>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</si>
  <si>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</si>
  <si>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</si>
  <si>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</si>
  <si>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</si>
  <si>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</si>
  <si>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</si>
  <si>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</si>
  <si>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</si>
  <si>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</si>
  <si>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</si>
  <si>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</si>
  <si>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</si>
  <si>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</si>
  <si>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</si>
  <si>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</si>
  <si>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</si>
  <si>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</si>
  <si>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</si>
  <si>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</si>
  <si>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</si>
  <si>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</si>
  <si>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</si>
  <si>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</si>
  <si>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</si>
  <si>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</si>
  <si>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</si>
  <si>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</si>
  <si>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</si>
  <si>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</si>
  <si>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</si>
  <si>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</si>
  <si>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</si>
  <si>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</si>
  <si>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</si>
  <si>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</si>
  <si>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</si>
  <si>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</si>
  <si>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</si>
  <si>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</si>
  <si>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</si>
  <si>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</si>
  <si>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</si>
  <si>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</si>
  <si>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</si>
  <si>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</si>
  <si>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</si>
  <si>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</si>
  <si>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</si>
  <si>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</si>
  <si>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</si>
  <si>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</si>
  <si>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</si>
  <si>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</si>
  <si>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</si>
  <si>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</si>
  <si>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</si>
  <si>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</si>
  <si>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</si>
  <si>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奈良県川西町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</si>
  <si>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</si>
  <si>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</si>
  <si>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</si>
  <si>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</si>
  <si>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</si>
  <si>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</si>
  <si>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</si>
  <si>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</si>
  <si>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</si>
  <si>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</si>
  <si>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</si>
  <si>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</si>
  <si>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</si>
  <si>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</si>
  <si>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</si>
  <si>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</si>
  <si>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</si>
  <si>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</si>
  <si>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</si>
  <si>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</si>
  <si>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</si>
  <si>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</si>
  <si>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</si>
  <si>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</si>
  <si>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</si>
  <si>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</si>
  <si>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</si>
  <si>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</si>
  <si>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</si>
  <si>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</si>
  <si>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</si>
  <si>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</si>
  <si>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</si>
  <si>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</si>
  <si>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</si>
  <si>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</si>
  <si>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</si>
  <si>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</si>
  <si>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</si>
  <si>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</si>
  <si>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</si>
  <si>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</si>
  <si>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</si>
  <si>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</si>
  <si>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</si>
  <si>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</si>
  <si>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</si>
  <si>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</si>
  <si>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</si>
  <si>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</si>
  <si>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</si>
  <si>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</si>
  <si>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</si>
  <si>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</si>
  <si>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</si>
  <si>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</si>
  <si>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</si>
  <si>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</si>
  <si>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</si>
  <si>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</si>
  <si>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</si>
  <si>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</si>
  <si>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</si>
  <si>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</si>
  <si>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</si>
  <si>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</si>
  <si>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</si>
  <si>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</si>
  <si>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</si>
  <si>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</si>
  <si>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</si>
  <si>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</si>
  <si>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</si>
  <si>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</si>
  <si>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</si>
  <si>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</si>
  <si>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</si>
  <si>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</si>
  <si>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</si>
  <si>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</si>
  <si>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</si>
  <si>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</si>
  <si>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</si>
  <si>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</si>
  <si>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</si>
  <si>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</si>
  <si>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</si>
  <si>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</si>
  <si>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</si>
  <si>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</si>
  <si>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</si>
  <si>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</si>
  <si>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</si>
  <si>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</si>
  <si>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</si>
  <si>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</si>
  <si>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</si>
  <si>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</si>
  <si>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</si>
  <si>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</si>
  <si>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</si>
  <si>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</si>
  <si>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</si>
  <si>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</si>
  <si>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</si>
  <si>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</si>
  <si>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</si>
  <si>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</si>
  <si>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</si>
  <si>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</si>
  <si>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</si>
  <si>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</si>
  <si>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</si>
  <si>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</si>
  <si>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</si>
  <si>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</si>
  <si>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</si>
  <si>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</si>
  <si>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</si>
  <si>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</si>
  <si>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</si>
  <si>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</si>
  <si>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</si>
  <si>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</si>
  <si>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</si>
  <si>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</si>
  <si>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</si>
  <si>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</si>
  <si>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</si>
  <si>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</si>
  <si>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</si>
  <si>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</si>
  <si>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</si>
  <si>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</si>
  <si>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</si>
  <si>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</si>
  <si>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</si>
  <si>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</si>
  <si>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</si>
  <si>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</si>
  <si>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</si>
  <si>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</si>
  <si>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</si>
  <si>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</si>
  <si>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</si>
  <si>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</si>
  <si>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</si>
  <si>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</si>
  <si>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</si>
  <si>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</si>
  <si>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</si>
  <si>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</si>
  <si>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</si>
  <si>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</si>
  <si>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</si>
  <si>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</si>
  <si>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</si>
  <si>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</si>
  <si>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</si>
  <si>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</si>
  <si>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</si>
  <si>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</si>
  <si>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</si>
  <si>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</si>
  <si>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</si>
  <si>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</si>
  <si>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</si>
  <si>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</si>
  <si>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</si>
  <si>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</si>
  <si>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</si>
  <si>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</si>
  <si>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</si>
  <si>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</si>
  <si>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</si>
  <si>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</si>
  <si>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</si>
  <si>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</si>
  <si>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</si>
  <si>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</si>
  <si>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</si>
  <si>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</si>
  <si>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</si>
  <si>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</si>
  <si>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</si>
  <si>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</si>
  <si>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</si>
  <si>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</si>
  <si>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</si>
  <si>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下水道事業会計</t>
  </si>
  <si>
    <t>介護保険事業特別会計</t>
  </si>
  <si>
    <t>国民健康保険特別会計</t>
  </si>
  <si>
    <t>介護サービス事業特別会計</t>
  </si>
  <si>
    <t>後期高齢者医療特別会計</t>
  </si>
  <si>
    <t>住宅新築資金等貸付事業特別会計</t>
  </si>
  <si>
    <t>▲ 0.40</t>
  </si>
  <si>
    <t>▲ 0.27</t>
  </si>
  <si>
    <t>▲ 0.19</t>
  </si>
  <si>
    <t>▲ 0.08</t>
  </si>
  <si>
    <t>その他会計（赤字）</t>
  </si>
  <si>
    <t>その他会計（黒字）</t>
  </si>
  <si>
    <t>（百万円）</t>
    <phoneticPr fontId="5"/>
  </si>
  <si>
    <t>H30</t>
    <phoneticPr fontId="5"/>
  </si>
  <si>
    <t>R01</t>
    <phoneticPr fontId="5"/>
  </si>
  <si>
    <t>R02</t>
    <phoneticPr fontId="5"/>
  </si>
  <si>
    <t>R03</t>
    <phoneticPr fontId="5"/>
  </si>
  <si>
    <t>R04</t>
    <phoneticPr fontId="5"/>
  </si>
  <si>
    <t>川西町土地開発公社</t>
    <rPh sb="0" eb="3">
      <t>カワニシチョウ</t>
    </rPh>
    <rPh sb="3" eb="5">
      <t>トチ</t>
    </rPh>
    <rPh sb="5" eb="7">
      <t>カイハツ</t>
    </rPh>
    <rPh sb="7" eb="9">
      <t>コウシャ</t>
    </rPh>
    <phoneticPr fontId="2"/>
  </si>
  <si>
    <t>川西町・三宅町式下中学校組合</t>
    <rPh sb="0" eb="3">
      <t>カワニシチョウ</t>
    </rPh>
    <rPh sb="4" eb="7">
      <t>ミヤケチョウ</t>
    </rPh>
    <rPh sb="7" eb="8">
      <t>シキ</t>
    </rPh>
    <rPh sb="8" eb="9">
      <t>シタ</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</si>
  <si>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</si>
  <si>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</si>
  <si>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7">
      <t>コウレイ</t>
    </rPh>
    <rPh sb="7" eb="8">
      <t>モノ</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</si>
  <si>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</si>
  <si>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</si>
  <si>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国保中央病院組合</t>
    <rPh sb="0" eb="2">
      <t>コクホ</t>
    </rPh>
    <rPh sb="2" eb="4">
      <t>チュウオウ</t>
    </rPh>
    <rPh sb="4" eb="6">
      <t>ビョウイン</t>
    </rPh>
    <rPh sb="6" eb="8">
      <t>クミアイ</t>
    </rPh>
    <phoneticPr fontId="2"/>
  </si>
  <si>
    <t>磯城郡水道企業団</t>
    <rPh sb="0" eb="3">
      <t>シキグン</t>
    </rPh>
    <rPh sb="3" eb="5">
      <t>スイドウ</t>
    </rPh>
    <rPh sb="5" eb="8">
      <t>キギョウダン</t>
    </rPh>
    <phoneticPr fontId="2"/>
  </si>
  <si>
    <t>-</t>
    <phoneticPr fontId="2"/>
  </si>
  <si>
    <t>まちづくり基金</t>
    <rPh sb="5" eb="7">
      <t>キキン</t>
    </rPh>
    <phoneticPr fontId="5"/>
  </si>
  <si>
    <t>地域福祉基金</t>
    <rPh sb="0" eb="4">
      <t>チイキフクシ</t>
    </rPh>
    <rPh sb="4" eb="6">
      <t>キキン</t>
    </rPh>
    <phoneticPr fontId="2"/>
  </si>
  <si>
    <t>地域づくり振興基金</t>
    <rPh sb="0" eb="2">
      <t>チイキ</t>
    </rPh>
    <rPh sb="5" eb="9">
      <t>シンコウキキン</t>
    </rPh>
    <phoneticPr fontId="2"/>
  </si>
  <si>
    <t>自治振興基金</t>
    <rPh sb="0" eb="4">
      <t>ジチシンコウ</t>
    </rPh>
    <rPh sb="4" eb="6">
      <t>キキン</t>
    </rPh>
    <phoneticPr fontId="2"/>
  </si>
  <si>
    <t>ふるさと応援基金</t>
    <rPh sb="4" eb="6">
      <t>オウエン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</si>
</sst>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4140-48C2-966E-32157EFC48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103283</c:v>
                </c:pt>
                <c:pt idx="1">
                  <c:v>102948</c:v>
                </c:pt>
                <c:pt idx="2">
                  <c:v>80970</c:v>
                </c:pt>
                <c:pt idx="3">
                  <c:v>118395</c:v>
                </c:pt>
                <c:pt idx="4">
                  <c:v>89788</c:v>
                </c:pt>
              </c:numCache>
            </c:numRef>
          </c:val>
          <c:smooth val="0"/>
          <c:extLst>
            <c:ext xmlns:c16="http://schemas.microsoft.com/office/drawing/2014/chart" uri="{C3380CC4-5D6E-409C-BE32-E72D297353CC}">
              <c16:uniqueId val="{00000001-4140-48C2-966E-32157EFC48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13.96</c:v>
                </c:pt>
                <c:pt idx="1">
                  <c:v>16.989999999999998</c:v>
                </c:pt>
                <c:pt idx="2">
                  <c:v>9.2200000000000006</c:v>
                </c:pt>
                <c:pt idx="3">
                  <c:v>10.4</c:v>
                </c:pt>
                <c:pt idx="4">
                  <c:v>12.39</c:v>
                </c:pt>
              </c:numCache>
            </c:numRef>
          </c:val>
          <c:extLst>
            <c:ext xmlns:c16="http://schemas.microsoft.com/office/drawing/2014/chart" uri="{C3380CC4-5D6E-409C-BE32-E72D297353CC}">
              <c16:uniqueId val="{00000000-33A8-413E-B33F-BA7B1F36DE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30.13</c:v>
                </c:pt>
                <c:pt idx="1">
                  <c:v>29.62</c:v>
                </c:pt>
                <c:pt idx="2">
                  <c:v>28.61</c:v>
                </c:pt>
                <c:pt idx="3">
                  <c:v>27.01</c:v>
                </c:pt>
                <c:pt idx="4">
                  <c:v>27.7</c:v>
                </c:pt>
              </c:numCache>
            </c:numRef>
          </c:val>
          <c:extLst>
            <c:ext xmlns:c16="http://schemas.microsoft.com/office/drawing/2014/chart" uri="{C3380CC4-5D6E-409C-BE32-E72D297353CC}">
              <c16:uniqueId val="{00000001-33A8-413E-B33F-BA7B1F36DE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2.84</c:v>
                </c:pt>
                <c:pt idx="1">
                  <c:v>3.33</c:v>
                </c:pt>
                <c:pt idx="2">
                  <c:v>1.55</c:v>
                </c:pt>
                <c:pt idx="3">
                  <c:v>7.82</c:v>
                </c:pt>
                <c:pt idx="4">
                  <c:v>7.7</c:v>
                </c:pt>
              </c:numCache>
            </c:numRef>
          </c:val>
          <c:smooth val="0"/>
          <c:extLst>
            <c:ext xmlns:c16="http://schemas.microsoft.com/office/drawing/2014/chart" uri="{C3380CC4-5D6E-409C-BE32-E72D297353CC}">
              <c16:uniqueId val="{00000002-33A8-413E-B33F-BA7B1F36DE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12.22</c:v>
                </c:pt>
                <c:pt idx="2">
                  <c:v>#N/A</c:v>
                </c:pt>
                <c:pt idx="3">
                  <c:v>11.2</c:v>
                </c:pt>
                <c:pt idx="4">
                  <c:v>#N/A</c:v>
                </c:pt>
                <c:pt idx="5">
                  <c:v>10.199999999999999</c:v>
                </c:pt>
                <c:pt idx="6">
                  <c:v>#N/A</c:v>
                </c:pt>
                <c:pt idx="7">
                  <c:v>4.53</c:v>
                </c:pt>
                <c:pt idx="8">
                  <c:v>0</c:v>
                </c:pt>
                <c:pt idx="9">
                  <c:v>0</c:v>
                </c:pt>
              </c:numCache>
            </c:numRef>
          </c:val>
          <c:extLst>
            <c:ext xmlns:c16="http://schemas.microsoft.com/office/drawing/2014/chart" uri="{C3380CC4-5D6E-409C-BE32-E72D297353CC}">
              <c16:uniqueId val="{00000000-B463-4554-9056-BC5DFBBD94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63-4554-9056-BC5DFBBD94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463-4554-9056-BC5DFBBD94A0}"/>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0.4</c:v>
                </c:pt>
                <c:pt idx="1">
                  <c:v>#N/A</c:v>
                </c:pt>
                <c:pt idx="2">
                  <c:v>0.27</c:v>
                </c:pt>
                <c:pt idx="3">
                  <c:v>#N/A</c:v>
                </c:pt>
                <c:pt idx="4">
                  <c:v>0.19</c:v>
                </c:pt>
                <c:pt idx="5">
                  <c:v>#N/A</c:v>
                </c:pt>
                <c:pt idx="6">
                  <c:v>0.08</c:v>
                </c:pt>
                <c:pt idx="7">
                  <c:v>#N/A</c:v>
                </c:pt>
                <c:pt idx="8">
                  <c:v>#N/A</c:v>
                </c:pt>
                <c:pt idx="9">
                  <c:v>0</c:v>
                </c:pt>
              </c:numCache>
            </c:numRef>
          </c:val>
          <c:extLst>
            <c:ext xmlns:c16="http://schemas.microsoft.com/office/drawing/2014/chart" uri="{C3380CC4-5D6E-409C-BE32-E72D297353CC}">
              <c16:uniqueId val="{00000003-B463-4554-9056-BC5DFBBD94A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B463-4554-9056-BC5DFBBD94A0}"/>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0.02</c:v>
                </c:pt>
              </c:numCache>
            </c:numRef>
          </c:val>
          <c:extLst>
            <c:ext xmlns:c16="http://schemas.microsoft.com/office/drawing/2014/chart" uri="{C3380CC4-5D6E-409C-BE32-E72D297353CC}">
              <c16:uniqueId val="{00000005-B463-4554-9056-BC5DFBBD94A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0.97</c:v>
                </c:pt>
                <c:pt idx="2">
                  <c:v>#N/A</c:v>
                </c:pt>
                <c:pt idx="3">
                  <c:v>0.82</c:v>
                </c:pt>
                <c:pt idx="4">
                  <c:v>#N/A</c:v>
                </c:pt>
                <c:pt idx="5">
                  <c:v>0.81</c:v>
                </c:pt>
                <c:pt idx="6">
                  <c:v>#N/A</c:v>
                </c:pt>
                <c:pt idx="7">
                  <c:v>0.75</c:v>
                </c:pt>
                <c:pt idx="8">
                  <c:v>#N/A</c:v>
                </c:pt>
                <c:pt idx="9">
                  <c:v>0.67</c:v>
                </c:pt>
              </c:numCache>
            </c:numRef>
          </c:val>
          <c:extLst>
            <c:ext xmlns:c16="http://schemas.microsoft.com/office/drawing/2014/chart" uri="{C3380CC4-5D6E-409C-BE32-E72D297353CC}">
              <c16:uniqueId val="{00000006-B463-4554-9056-BC5DFBBD94A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0.02</c:v>
                </c:pt>
                <c:pt idx="2">
                  <c:v>#N/A</c:v>
                </c:pt>
                <c:pt idx="3">
                  <c:v>0.41</c:v>
                </c:pt>
                <c:pt idx="4">
                  <c:v>#N/A</c:v>
                </c:pt>
                <c:pt idx="5">
                  <c:v>0.16</c:v>
                </c:pt>
                <c:pt idx="6">
                  <c:v>#N/A</c:v>
                </c:pt>
                <c:pt idx="7">
                  <c:v>0.92</c:v>
                </c:pt>
                <c:pt idx="8">
                  <c:v>#N/A</c:v>
                </c:pt>
                <c:pt idx="9">
                  <c:v>1.1499999999999999</c:v>
                </c:pt>
              </c:numCache>
            </c:numRef>
          </c:val>
          <c:extLst>
            <c:ext xmlns:c16="http://schemas.microsoft.com/office/drawing/2014/chart" uri="{C3380CC4-5D6E-409C-BE32-E72D297353CC}">
              <c16:uniqueId val="{00000007-B463-4554-9056-BC5DFBBD94A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1.32</c:v>
                </c:pt>
                <c:pt idx="2">
                  <c:v>#N/A</c:v>
                </c:pt>
                <c:pt idx="3">
                  <c:v>1.76</c:v>
                </c:pt>
                <c:pt idx="4">
                  <c:v>#N/A</c:v>
                </c:pt>
                <c:pt idx="5">
                  <c:v>1.9</c:v>
                </c:pt>
                <c:pt idx="6">
                  <c:v>#N/A</c:v>
                </c:pt>
                <c:pt idx="7">
                  <c:v>1.96</c:v>
                </c:pt>
                <c:pt idx="8">
                  <c:v>#N/A</c:v>
                </c:pt>
                <c:pt idx="9">
                  <c:v>2.34</c:v>
                </c:pt>
              </c:numCache>
            </c:numRef>
          </c:val>
          <c:extLst>
            <c:ext xmlns:c16="http://schemas.microsoft.com/office/drawing/2014/chart" uri="{C3380CC4-5D6E-409C-BE32-E72D297353CC}">
              <c16:uniqueId val="{00000008-B463-4554-9056-BC5DFBBD94A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14.4</c:v>
                </c:pt>
                <c:pt idx="2">
                  <c:v>#N/A</c:v>
                </c:pt>
                <c:pt idx="3">
                  <c:v>17.29</c:v>
                </c:pt>
                <c:pt idx="4">
                  <c:v>#N/A</c:v>
                </c:pt>
                <c:pt idx="5">
                  <c:v>9.5</c:v>
                </c:pt>
                <c:pt idx="6">
                  <c:v>#N/A</c:v>
                </c:pt>
                <c:pt idx="7">
                  <c:v>10.57</c:v>
                </c:pt>
                <c:pt idx="8">
                  <c:v>#N/A</c:v>
                </c:pt>
                <c:pt idx="9">
                  <c:v>12.48</c:v>
                </c:pt>
              </c:numCache>
            </c:numRef>
          </c:val>
          <c:extLst>
            <c:ext xmlns:c16="http://schemas.microsoft.com/office/drawing/2014/chart" uri="{C3380CC4-5D6E-409C-BE32-E72D297353CC}">
              <c16:uniqueId val="{00000009-B463-4554-9056-BC5DFBBD94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414</c:v>
                </c:pt>
                <c:pt idx="5">
                  <c:v>390</c:v>
                </c:pt>
                <c:pt idx="8">
                  <c:v>387</c:v>
                </c:pt>
                <c:pt idx="11">
                  <c:v>386</c:v>
                </c:pt>
                <c:pt idx="14">
                  <c:v>374</c:v>
                </c:pt>
              </c:numCache>
            </c:numRef>
          </c:val>
          <c:extLst>
            <c:ext xmlns:c16="http://schemas.microsoft.com/office/drawing/2014/chart" uri="{C3380CC4-5D6E-409C-BE32-E72D297353CC}">
              <c16:uniqueId val="{00000000-CE7B-4B70-8AC4-12D2E159DF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7B-4B70-8AC4-12D2E159DF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21</c:v>
                </c:pt>
                <c:pt idx="6">
                  <c:v>0</c:v>
                </c:pt>
                <c:pt idx="9">
                  <c:v>0</c:v>
                </c:pt>
                <c:pt idx="12">
                  <c:v>0</c:v>
                </c:pt>
              </c:numCache>
            </c:numRef>
          </c:val>
          <c:extLst>
            <c:ext xmlns:c16="http://schemas.microsoft.com/office/drawing/2014/chart" uri="{C3380CC4-5D6E-409C-BE32-E72D297353CC}">
              <c16:uniqueId val="{00000002-CE7B-4B70-8AC4-12D2E159DF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61</c:v>
                </c:pt>
                <c:pt idx="3">
                  <c:v>61</c:v>
                </c:pt>
                <c:pt idx="6">
                  <c:v>65</c:v>
                </c:pt>
                <c:pt idx="9">
                  <c:v>63</c:v>
                </c:pt>
                <c:pt idx="12">
                  <c:v>65</c:v>
                </c:pt>
              </c:numCache>
            </c:numRef>
          </c:val>
          <c:extLst>
            <c:ext xmlns:c16="http://schemas.microsoft.com/office/drawing/2014/chart" uri="{C3380CC4-5D6E-409C-BE32-E72D297353CC}">
              <c16:uniqueId val="{00000003-CE7B-4B70-8AC4-12D2E159DF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113</c:v>
                </c:pt>
                <c:pt idx="3">
                  <c:v>74</c:v>
                </c:pt>
                <c:pt idx="6">
                  <c:v>67</c:v>
                </c:pt>
                <c:pt idx="9">
                  <c:v>68</c:v>
                </c:pt>
                <c:pt idx="12">
                  <c:v>62</c:v>
                </c:pt>
              </c:numCache>
            </c:numRef>
          </c:val>
          <c:extLst>
            <c:ext xmlns:c16="http://schemas.microsoft.com/office/drawing/2014/chart" uri="{C3380CC4-5D6E-409C-BE32-E72D297353CC}">
              <c16:uniqueId val="{00000004-CE7B-4B70-8AC4-12D2E159DF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7B-4B70-8AC4-12D2E159DF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7B-4B70-8AC4-12D2E159DF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413</c:v>
                </c:pt>
                <c:pt idx="3">
                  <c:v>410</c:v>
                </c:pt>
                <c:pt idx="6">
                  <c:v>433</c:v>
                </c:pt>
                <c:pt idx="9">
                  <c:v>431</c:v>
                </c:pt>
                <c:pt idx="12">
                  <c:v>445</c:v>
                </c:pt>
              </c:numCache>
            </c:numRef>
          </c:val>
          <c:extLst>
            <c:ext xmlns:c16="http://schemas.microsoft.com/office/drawing/2014/chart" uri="{C3380CC4-5D6E-409C-BE32-E72D297353CC}">
              <c16:uniqueId val="{00000007-CE7B-4B70-8AC4-12D2E159DF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188</c:v>
                </c:pt>
                <c:pt idx="2">
                  <c:v>#N/A</c:v>
                </c:pt>
                <c:pt idx="3">
                  <c:v>#N/A</c:v>
                </c:pt>
                <c:pt idx="4">
                  <c:v>176</c:v>
                </c:pt>
                <c:pt idx="5">
                  <c:v>#N/A</c:v>
                </c:pt>
                <c:pt idx="6">
                  <c:v>#N/A</c:v>
                </c:pt>
                <c:pt idx="7">
                  <c:v>178</c:v>
                </c:pt>
                <c:pt idx="8">
                  <c:v>#N/A</c:v>
                </c:pt>
                <c:pt idx="9">
                  <c:v>#N/A</c:v>
                </c:pt>
                <c:pt idx="10">
                  <c:v>176</c:v>
                </c:pt>
                <c:pt idx="11">
                  <c:v>#N/A</c:v>
                </c:pt>
                <c:pt idx="12">
                  <c:v>#N/A</c:v>
                </c:pt>
                <c:pt idx="13">
                  <c:v>198</c:v>
                </c:pt>
                <c:pt idx="14">
                  <c:v>#N/A</c:v>
                </c:pt>
              </c:numCache>
            </c:numRef>
          </c:val>
          <c:smooth val="0"/>
          <c:extLst>
            <c:ext xmlns:c16="http://schemas.microsoft.com/office/drawing/2014/chart" uri="{C3380CC4-5D6E-409C-BE32-E72D297353CC}">
              <c16:uniqueId val="{00000008-CE7B-4B70-8AC4-12D2E159DF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4009</c:v>
                </c:pt>
                <c:pt idx="5">
                  <c:v>4077</c:v>
                </c:pt>
                <c:pt idx="8">
                  <c:v>4106</c:v>
                </c:pt>
                <c:pt idx="11">
                  <c:v>3982</c:v>
                </c:pt>
                <c:pt idx="14">
                  <c:v>3780</c:v>
                </c:pt>
              </c:numCache>
            </c:numRef>
          </c:val>
          <c:extLst>
            <c:ext xmlns:c16="http://schemas.microsoft.com/office/drawing/2014/chart" uri="{C3380CC4-5D6E-409C-BE32-E72D297353CC}">
              <c16:uniqueId val="{00000000-B740-4709-BADB-98A96A5A42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150</c:v>
                </c:pt>
                <c:pt idx="5">
                  <c:v>140</c:v>
                </c:pt>
                <c:pt idx="8">
                  <c:v>112</c:v>
                </c:pt>
                <c:pt idx="11">
                  <c:v>75</c:v>
                </c:pt>
                <c:pt idx="14">
                  <c:v>58</c:v>
                </c:pt>
              </c:numCache>
            </c:numRef>
          </c:val>
          <c:extLst>
            <c:ext xmlns:c16="http://schemas.microsoft.com/office/drawing/2014/chart" uri="{C3380CC4-5D6E-409C-BE32-E72D297353CC}">
              <c16:uniqueId val="{00000001-B740-4709-BADB-98A96A5A42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3126</c:v>
                </c:pt>
                <c:pt idx="5">
                  <c:v>2873</c:v>
                </c:pt>
                <c:pt idx="8">
                  <c:v>3271</c:v>
                </c:pt>
                <c:pt idx="11">
                  <c:v>3342</c:v>
                </c:pt>
                <c:pt idx="14">
                  <c:v>3361</c:v>
                </c:pt>
              </c:numCache>
            </c:numRef>
          </c:val>
          <c:extLst>
            <c:ext xmlns:c16="http://schemas.microsoft.com/office/drawing/2014/chart" uri="{C3380CC4-5D6E-409C-BE32-E72D297353CC}">
              <c16:uniqueId val="{00000002-B740-4709-BADB-98A96A5A42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40-4709-BADB-98A96A5A42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40-4709-BADB-98A96A5A42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c:v>
                </c:pt>
                <c:pt idx="3">
                  <c:v>0</c:v>
                </c:pt>
                <c:pt idx="6">
                  <c:v>0</c:v>
                </c:pt>
                <c:pt idx="9">
                  <c:v>377</c:v>
                </c:pt>
                <c:pt idx="12">
                  <c:v>0</c:v>
                </c:pt>
              </c:numCache>
            </c:numRef>
          </c:val>
          <c:extLst>
            <c:ext xmlns:c16="http://schemas.microsoft.com/office/drawing/2014/chart" uri="{C3380CC4-5D6E-409C-BE32-E72D297353CC}">
              <c16:uniqueId val="{00000005-B740-4709-BADB-98A96A5A42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488</c:v>
                </c:pt>
                <c:pt idx="3">
                  <c:v>436</c:v>
                </c:pt>
                <c:pt idx="6">
                  <c:v>368</c:v>
                </c:pt>
                <c:pt idx="9">
                  <c:v>378</c:v>
                </c:pt>
                <c:pt idx="12">
                  <c:v>351</c:v>
                </c:pt>
              </c:numCache>
            </c:numRef>
          </c:val>
          <c:extLst>
            <c:ext xmlns:c16="http://schemas.microsoft.com/office/drawing/2014/chart" uri="{C3380CC4-5D6E-409C-BE32-E72D297353CC}">
              <c16:uniqueId val="{00000006-B740-4709-BADB-98A96A5A42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462</c:v>
                </c:pt>
                <c:pt idx="3">
                  <c:v>453</c:v>
                </c:pt>
                <c:pt idx="6">
                  <c:v>430</c:v>
                </c:pt>
                <c:pt idx="9">
                  <c:v>336</c:v>
                </c:pt>
                <c:pt idx="12">
                  <c:v>296</c:v>
                </c:pt>
              </c:numCache>
            </c:numRef>
          </c:val>
          <c:extLst>
            <c:ext xmlns:c16="http://schemas.microsoft.com/office/drawing/2014/chart" uri="{C3380CC4-5D6E-409C-BE32-E72D297353CC}">
              <c16:uniqueId val="{00000007-B740-4709-BADB-98A96A5A42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628</c:v>
                </c:pt>
                <c:pt idx="3">
                  <c:v>621</c:v>
                </c:pt>
                <c:pt idx="6">
                  <c:v>540</c:v>
                </c:pt>
                <c:pt idx="9">
                  <c:v>548</c:v>
                </c:pt>
                <c:pt idx="12">
                  <c:v>566</c:v>
                </c:pt>
              </c:numCache>
            </c:numRef>
          </c:val>
          <c:extLst>
            <c:ext xmlns:c16="http://schemas.microsoft.com/office/drawing/2014/chart" uri="{C3380CC4-5D6E-409C-BE32-E72D297353CC}">
              <c16:uniqueId val="{00000008-B740-4709-BADB-98A96A5A42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40-4709-BADB-98A96A5A42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4686</c:v>
                </c:pt>
                <c:pt idx="3">
                  <c:v>4898</c:v>
                </c:pt>
                <c:pt idx="6">
                  <c:v>4754</c:v>
                </c:pt>
                <c:pt idx="9">
                  <c:v>4849</c:v>
                </c:pt>
                <c:pt idx="12">
                  <c:v>4460</c:v>
                </c:pt>
              </c:numCache>
            </c:numRef>
          </c:val>
          <c:extLst>
            <c:ext xmlns:c16="http://schemas.microsoft.com/office/drawing/2014/chart" uri="{C3380CC4-5D6E-409C-BE32-E72D297353CC}">
              <c16:uniqueId val="{0000000A-B740-4709-BADB-98A96A5A42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40-4709-BADB-98A96A5A42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771</c:v>
                </c:pt>
                <c:pt idx="1">
                  <c:v>772</c:v>
                </c:pt>
                <c:pt idx="2">
                  <c:v>772</c:v>
                </c:pt>
              </c:numCache>
            </c:numRef>
          </c:val>
          <c:extLst>
            <c:ext xmlns:c16="http://schemas.microsoft.com/office/drawing/2014/chart" uri="{C3380CC4-5D6E-409C-BE32-E72D297353CC}">
              <c16:uniqueId val="{00000000-401E-4DF5-B0C8-E369FAAA79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1773</c:v>
                </c:pt>
                <c:pt idx="1">
                  <c:v>1843</c:v>
                </c:pt>
                <c:pt idx="2">
                  <c:v>1861</c:v>
                </c:pt>
              </c:numCache>
            </c:numRef>
          </c:val>
          <c:extLst>
            <c:ext xmlns:c16="http://schemas.microsoft.com/office/drawing/2014/chart" uri="{C3380CC4-5D6E-409C-BE32-E72D297353CC}">
              <c16:uniqueId val="{00000001-401E-4DF5-B0C8-E369FAAA79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1224</c:v>
                </c:pt>
                <c:pt idx="1">
                  <c:v>1298</c:v>
                </c:pt>
                <c:pt idx="2">
                  <c:v>1227</c:v>
                </c:pt>
              </c:numCache>
            </c:numRef>
          </c:val>
          <c:extLst>
            <c:ext xmlns:c16="http://schemas.microsoft.com/office/drawing/2014/chart" uri="{C3380CC4-5D6E-409C-BE32-E72D297353CC}">
              <c16:uniqueId val="{00000002-401E-4DF5-B0C8-E369FAAA79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は、過去に公的資金補償金免除繰上償還や縁故債の繰上償還に取り組んだことから、ピーク時に比べ減少傾向にあった。令和４年度は起債の新規発行や元利償還開始となった起債があったため、前年より増加となった。今後も大規模事業による新規借入も想定され、増加が見込まれる。中長期的な見通しのもとに事業を実施し、起債の発行を可能な限り抑制するよう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６年度における小学校関連事業により地方債残高が大幅に増加したが、縁故債の繰上償還等により完済の地方債が増えたことで平成２９年度までは減少傾向であった。平成３０年度からは駅周辺整備事業等の大規模事業にかかる起債を発行したことから、起債残高が増加傾向にあったが、令和４年度は昨年度に引き続き繰上償還を実施し、前年より減少した。</a:t>
          </a:r>
          <a:endParaRPr lang="ja-JP" altLang="ja-JP" sz="1400">
            <a:effectLst/>
          </a:endParaRPr>
        </a:p>
        <a:p>
          <a:pPr rtl="0"/>
          <a:r>
            <a:rPr lang="ja-JP" altLang="ja-JP" sz="1100" b="0" i="0" baseline="0">
              <a:solidFill>
                <a:schemeClr val="dk1"/>
              </a:solidFill>
              <a:effectLst/>
              <a:latin typeface="+mn-lt"/>
              <a:ea typeface="+mn-ea"/>
              <a:cs typeface="+mn-cs"/>
            </a:rPr>
            <a:t>毎年度、減債基金等の基金に積み立てており、令和４年度は、「充当可能基金」は増加した。</a:t>
          </a:r>
          <a:endParaRPr lang="ja-JP" altLang="ja-JP" sz="1400">
            <a:effectLst/>
          </a:endParaRPr>
        </a:p>
        <a:p>
          <a:pPr rtl="0"/>
          <a:r>
            <a:rPr lang="ja-JP" altLang="ja-JP" sz="1100" b="0" i="0" baseline="0">
              <a:solidFill>
                <a:schemeClr val="dk1"/>
              </a:solidFill>
              <a:effectLst/>
              <a:latin typeface="+mn-lt"/>
              <a:ea typeface="+mn-ea"/>
              <a:cs typeface="+mn-cs"/>
            </a:rPr>
            <a:t>今後も駅周辺整備等の大規模事業が継続されるため、繰上償還や減債基金積立に努めていく。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本的には預金での運用を行っており、発生した利息を毎年度積立を行っている。駅周辺整備事業や工業ゾーン創出事業といった大規模事業に備え、預金利息とは別に積み増しも行っている。令和４年度は減債基金に１８百万円、まちづくり基金に１億４６百万円、ふるさと応援基金に１０百万円を積み立て、駅事業の財源に２億１６百万円、環境整備分筆登記委託の財源に８百万円を取り崩したこと等により基金全体としては５２百万円の減少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駅周辺整備事業や工業ゾーン創出事業といった大規模事業が継続される。その財源として基金の取崩しを行うことから中長期的には減少する見込みである。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・まちづくり基金：地域の活性化及び地域産業の振興</a:t>
          </a:r>
          <a:endParaRPr lang="ja-JP" altLang="ja-JP" sz="1400">
            <a:effectLst/>
          </a:endParaRPr>
        </a:p>
        <a:p>
          <a:r>
            <a:rPr kumimoji="1" lang="ja-JP" altLang="ja-JP" sz="1100">
              <a:solidFill>
                <a:schemeClr val="dk1"/>
              </a:solidFill>
              <a:effectLst/>
              <a:latin typeface="+mn-lt"/>
              <a:ea typeface="+mn-ea"/>
              <a:cs typeface="+mn-cs"/>
            </a:rPr>
            <a:t>・地域福祉基金：地域における福祉活動の促進、快適な生活環境の形成等</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・地域づくり振興基金：住民の文化の向上及び地域活動の促進</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・まちづくり基金は、定期預金運用利息に加えて積み増しを１億４６百万円行った。一方で</a:t>
          </a:r>
          <a:r>
            <a:rPr kumimoji="1" lang="ja-JP" altLang="ja-JP" sz="1100" b="0" i="0" baseline="0">
              <a:solidFill>
                <a:schemeClr val="dk1"/>
              </a:solidFill>
              <a:effectLst/>
              <a:latin typeface="+mn-lt"/>
              <a:ea typeface="+mn-ea"/>
              <a:cs typeface="+mn-cs"/>
            </a:rPr>
            <a:t>駅周辺整備事業</a:t>
          </a:r>
          <a:r>
            <a:rPr kumimoji="1" lang="ja-JP" altLang="ja-JP" sz="1100">
              <a:solidFill>
                <a:schemeClr val="dk1"/>
              </a:solidFill>
              <a:effectLst/>
              <a:latin typeface="+mn-lt"/>
              <a:ea typeface="+mn-ea"/>
              <a:cs typeface="+mn-cs"/>
            </a:rPr>
            <a:t>の財源として２億１６百万円取り崩したことから７０百万円の減となった。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・ふるさと応援基金は小学１年生への制服支給、オリンピック・パラリンピック関連事業等の財源として５百万円取り崩した。</a:t>
          </a:r>
          <a:r>
            <a:rPr kumimoji="1" lang="ja-JP" altLang="ja-JP" sz="1100">
              <a:solidFill>
                <a:schemeClr val="dk1"/>
              </a:solidFill>
              <a:effectLst/>
              <a:latin typeface="+mn-lt"/>
              <a:ea typeface="+mn-ea"/>
              <a:cs typeface="+mn-cs"/>
            </a:rPr>
            <a:t>一方で、定期預金運用利息に加えて、積み増しを１０百万円行ったことから５百万円の増となった。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駅周辺整備事業や工業ゾーン創出事業の財源としてまちづくり基金には優先して積立を行うため、短期的には増加する見込みである。いずれも事業規模が大きいため、事業の進捗具合に応じて取崩しが発生する見込みである。そのため、長期的には減少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・まちづくり基金を除くその他特定目的基金については、大規模事業完了までは預金運用で発生した利息の積み立てのみ行う予定であり、同額程度または微減する見込みである。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預金での運用を行っており、預金利息の積立により微増。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の範囲内となるように努めることとしている。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定期預金運用利息に加えて、積み増しを１８百万円行ったことから１８百万円の増となった。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駅周辺整備事業や工業ゾーン創出事業等の事業実施により、今後、地方債償還のピークが想定される。それに備えて毎年度計画的に積立てを行い、短期的には増加する見込みである。地方債償還ピークを抑えるため起債の繰上償還を予定しており、それ以降は減少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8,217
8,060
5.93
5,314,069
4,921,778
345,125
2,786,376
4,459,598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財政力指数は、類似団体平均より０．０６ポイント高い０．４４で、全国平均よりは０．０５ポイント低くなっている。少子高齢化や人口減少による納税義務者の減少等により、町税収入は減少傾向にある。歳出の抑制や徴収強化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140305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182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952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106032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類似団体平均より１．８ポイント低い８５．１％となった。全国平均、奈良県平均よりも、ぞれぞれ７．１、８．３ポイント下回った。公債費においては、昨年度とほぼ横ばいだが大規模事業による新規借入も実施されており、今後は増加が見込まれる。起債の発行を可能な限り抑制するよう努め、公債費以外の経費についても、今後とも義務的・経常的経費の削減に努め、収入については自主財源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169926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7435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27432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7435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63</xdr:row>
      <xdr:rowOff>56388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287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63</xdr:row>
      <xdr:rowOff>56388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756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135653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5588</xdr:rowOff>
    </xdr:from>
    <xdr:to>
      <xdr:col>11</xdr:col>
      <xdr:colOff>82550</xdr:colOff>
      <xdr:row>63</xdr:row>
      <xdr:rowOff>107188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平成３０年度以降も引き続き、類似団体平均を下回っている。新規採用の抑制や適正な手当の管理により、人件費の抑制に努めている。</a:t>
          </a:r>
          <a:r>
            <a:rPr lang="ja-JP" altLang="ja-JP" sz="1100" b="0" i="0" baseline="0">
              <a:solidFill>
                <a:schemeClr val="dk1"/>
              </a:solidFill>
              <a:effectLst/>
              <a:latin typeface="+mn-lt"/>
              <a:ea typeface="+mn-ea"/>
              <a:cs typeface="+mn-cs"/>
            </a:rPr>
            <a:t>今後とも引き続き</a:t>
          </a:r>
          <a:r>
            <a:rPr lang="ja-JP" altLang="ja-JP" sz="1100">
              <a:solidFill>
                <a:schemeClr val="dk1"/>
              </a:solidFill>
              <a:effectLst/>
              <a:latin typeface="+mn-lt"/>
              <a:ea typeface="+mn-ea"/>
              <a:cs typeface="+mn-cs"/>
            </a:rPr>
            <a:t>行財政改革への取組を通じて</a:t>
          </a:r>
          <a:r>
            <a:rPr lang="ja-JP" altLang="ja-JP" sz="1100" b="0" i="0" baseline="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35320</xdr:rowOff>
    </xdr:from>
    <xdr:to>
      <xdr:col>23</xdr:col>
      <xdr:colOff>133350</xdr:colOff>
      <xdr:row>80</xdr:row>
      <xdr:rowOff>80283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51320"/>
          <a:ext cx="838200" cy="4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15911</xdr:rowOff>
    </xdr:from>
    <xdr:to>
      <xdr:col>19</xdr:col>
      <xdr:colOff>133350</xdr:colOff>
      <xdr:row>80</xdr:row>
      <xdr:rowOff>35320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31911"/>
          <a:ext cx="889000" cy="1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159246</xdr:rowOff>
    </xdr:from>
    <xdr:to>
      <xdr:col>15</xdr:col>
      <xdr:colOff>82550</xdr:colOff>
      <xdr:row>80</xdr:row>
      <xdr:rowOff>15911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03796"/>
          <a:ext cx="889000" cy="2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148237</xdr:rowOff>
    </xdr:from>
    <xdr:to>
      <xdr:col>11</xdr:col>
      <xdr:colOff>31750</xdr:colOff>
      <xdr:row>79</xdr:row>
      <xdr:rowOff>159246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692787"/>
          <a:ext cx="889000" cy="1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29483</xdr:rowOff>
    </xdr:from>
    <xdr:to>
      <xdr:col>23</xdr:col>
      <xdr:colOff>184150</xdr:colOff>
      <xdr:row>80</xdr:row>
      <xdr:rowOff>131083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122210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6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155970</xdr:rowOff>
    </xdr:from>
    <xdr:to>
      <xdr:col>19</xdr:col>
      <xdr:colOff>184150</xdr:colOff>
      <xdr:row>80</xdr:row>
      <xdr:rowOff>86120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96297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6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136561</xdr:rowOff>
    </xdr:from>
    <xdr:to>
      <xdr:col>15</xdr:col>
      <xdr:colOff>133350</xdr:colOff>
      <xdr:row>80</xdr:row>
      <xdr:rowOff>66711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6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76888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108446</xdr:rowOff>
    </xdr:from>
    <xdr:to>
      <xdr:col>11</xdr:col>
      <xdr:colOff>82550</xdr:colOff>
      <xdr:row>80</xdr:row>
      <xdr:rowOff>38596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48773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2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97437</xdr:rowOff>
    </xdr:from>
    <xdr:to>
      <xdr:col>7</xdr:col>
      <xdr:colOff>31750</xdr:colOff>
      <xdr:row>80</xdr:row>
      <xdr:rowOff>27587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37764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1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令和４年度のラスパイレス指数は９３．９であり、類似団体平均より１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６ポイント、全国平均より２．４ポイント低い数値となっている。新規採用は原則、退職補充のみ行っており、今後も人事院勧告や民間の動向を注視しながら適切な水準を維持し、人件費の抑制に努める。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134257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326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30843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144841</xdr:rowOff>
    </xdr:from>
    <xdr:to>
      <xdr:col>72</xdr:col>
      <xdr:colOff>203200</xdr:colOff>
      <xdr:row>84</xdr:row>
      <xdr:rowOff>19352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751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144841</xdr:rowOff>
    </xdr:from>
    <xdr:to>
      <xdr:col>68</xdr:col>
      <xdr:colOff>152400</xdr:colOff>
      <xdr:row>85</xdr:row>
      <xdr:rowOff>20259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375191"/>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140002</xdr:rowOff>
    </xdr:from>
    <xdr:to>
      <xdr:col>73</xdr:col>
      <xdr:colOff>44450</xdr:colOff>
      <xdr:row>84</xdr:row>
      <xdr:rowOff>70152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94041</xdr:rowOff>
    </xdr:from>
    <xdr:to>
      <xdr:col>68</xdr:col>
      <xdr:colOff>203200</xdr:colOff>
      <xdr:row>84</xdr:row>
      <xdr:rowOff>24191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34368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の職員数は、１０．２２人と類似団体平均より３．６３人少ないが、民生関係の施設が多く、全国平均、奈良県平均を上回っている。今後とも事務事業と職員数の関係を定期的に見直し、民間委託・指定管理者制度等の活用も含め、弾力的な人員配置を行うことにより、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109051</xdr:rowOff>
    </xdr:from>
    <xdr:to>
      <xdr:col>81</xdr:col>
      <xdr:colOff>44450</xdr:colOff>
      <xdr:row>60</xdr:row>
      <xdr:rowOff>123529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9605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100203</xdr:rowOff>
    </xdr:from>
    <xdr:to>
      <xdr:col>77</xdr:col>
      <xdr:colOff>44450</xdr:colOff>
      <xdr:row>60</xdr:row>
      <xdr:rowOff>109051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87203"/>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80899</xdr:rowOff>
    </xdr:from>
    <xdr:to>
      <xdr:col>72</xdr:col>
      <xdr:colOff>203200</xdr:colOff>
      <xdr:row>60</xdr:row>
      <xdr:rowOff>100203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6789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75269</xdr:rowOff>
    </xdr:from>
    <xdr:to>
      <xdr:col>68</xdr:col>
      <xdr:colOff>152400</xdr:colOff>
      <xdr:row>60</xdr:row>
      <xdr:rowOff>80899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6226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72729</xdr:rowOff>
    </xdr:from>
    <xdr:to>
      <xdr:col>81</xdr:col>
      <xdr:colOff>95250</xdr:colOff>
      <xdr:row>61</xdr:row>
      <xdr:rowOff>2879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89256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20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58251</xdr:rowOff>
    </xdr:from>
    <xdr:to>
      <xdr:col>77</xdr:col>
      <xdr:colOff>95250</xdr:colOff>
      <xdr:row>60</xdr:row>
      <xdr:rowOff>159851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170028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1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49403</xdr:rowOff>
    </xdr:from>
    <xdr:to>
      <xdr:col>73</xdr:col>
      <xdr:colOff>44450</xdr:colOff>
      <xdr:row>60</xdr:row>
      <xdr:rowOff>151003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161180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0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30099</xdr:rowOff>
    </xdr:from>
    <xdr:to>
      <xdr:col>68</xdr:col>
      <xdr:colOff>203200</xdr:colOff>
      <xdr:row>60</xdr:row>
      <xdr:rowOff>131699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141876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8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24469</xdr:rowOff>
    </xdr:from>
    <xdr:to>
      <xdr:col>64</xdr:col>
      <xdr:colOff>152400</xdr:colOff>
      <xdr:row>60</xdr:row>
      <xdr:rowOff>126069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136246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は、類似団体平均とほぼ同水準になっており、直近の３年は類似団体平均を下回っているが、今後も大規模事業が継続されるため、上昇していく可能性がある。縁故債の繰上償還に取り組むなど、今後も公債費の削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136652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850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3810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90678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3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90678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将来負担比率は引き続き「－％」と、類似団体の中で最良となった。</a:t>
          </a:r>
          <a:r>
            <a:rPr lang="ja-JP" altLang="ja-JP" sz="1100" b="0" i="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経常経費の削減や</a:t>
          </a:r>
          <a:r>
            <a:rPr lang="ja-JP" altLang="ja-JP" sz="1100" b="0" i="0" baseline="0">
              <a:solidFill>
                <a:schemeClr val="dk1"/>
              </a:solidFill>
              <a:effectLst/>
              <a:latin typeface="+mn-lt"/>
              <a:ea typeface="+mn-ea"/>
              <a:cs typeface="+mn-cs"/>
            </a:rPr>
            <a:t>財政調整基金を始めとした基金の積み立て、補助金等を有効活用することにより町負担額を削減するなど</a:t>
          </a:r>
          <a:r>
            <a:rPr lang="ja-JP" altLang="ja-JP" sz="1100" baseline="0">
              <a:solidFill>
                <a:schemeClr val="dk1"/>
              </a:solidFill>
              <a:effectLst/>
              <a:latin typeface="+mn-lt"/>
              <a:ea typeface="+mn-ea"/>
              <a:cs typeface="+mn-cs"/>
            </a:rPr>
            <a:t>、将来にわたり計画性のある健全な財政運営に努める。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8,217
8,060
5.93
5,314,069
4,921,778
345,125
2,786,376
4,459,598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係る経常収支比率は２６．０％と、類似団体平均より１．３ポイント高く、奈良県平均よりも０．７ポイント低くなっている。時間外勤務手当については、必要最小限にとどめる理念の基、適正な手当の支出を行うことにより、今後も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は１２．９％と、類似団体平均、全国平均、奈良県平均をそれぞれ１．０、２．０、３．０ポイント下回った。これまで経常経費削減に努めてきた結果、概ね他団体より低い傾向にある。電算システムの他市町村との共同化の取り組みや競争入札を始めとし、今後も引き続き、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145288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199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76708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01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01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90424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10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６．２％と、類似団体平均より１．８ポイント高く、全国平均、奈良県平均よりも、それぞれ６．３、３．７ポイント低い状況にある。高齢化の影響もあり、社会保障費への負担は増加傾向である。今後も資格審査等の適正化に取り組み、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4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その他の経常収支比率は、１２．０％と、類似団体平均、全国平均、奈良県平均をそれぞれ０．６、０．４、０．８ポイント下回った。維持補修費、繰出金の増加等により、昨年度より１．２％増加した。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22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35560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係る経常収支比率は１２．９％と、類似団体平均より２．０ポイント低く、全国平均、奈良県平均よりも２．４ポイント高くなっている。一部事務組合への負担金が占める割合が大きいため、町としての経費負担のあり方や、行政効果や活動実績等を再点検し、見直しや廃止を行ってき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174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54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起債の発行については、極力、交付税算入のあるものを発行する一方、繰上償還を実施してきたこともあり、公債費に係る経常収支比率は１５．１％と、類似団体平均、全国平均、奈良県平均をそれぞれ１．３、０．９、２．５ポイント下回った。近年、類似団体平均値に近づいてきており、今後も大規模事業の新規借入の予定があるため、縁故債の繰上償還等に取り組み、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581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58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771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77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公債費以外の経常収支比率は、７０．０％と、類似団体平均、全国平均、奈良県平均をそれぞれ０．５、６．２、５．８ポイント下回った。今後も町単独事業の見直しなどを実施し、</a:t>
          </a:r>
          <a:r>
            <a:rPr lang="ja-JP" altLang="ja-JP" sz="1100" b="0" i="0">
              <a:solidFill>
                <a:schemeClr val="dk1"/>
              </a:solidFill>
              <a:effectLst/>
              <a:latin typeface="+mn-lt"/>
              <a:ea typeface="+mn-ea"/>
              <a:cs typeface="+mn-cs"/>
            </a:rPr>
            <a:t>経常経費の支出抑制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991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168911</xdr:rowOff>
    </xdr:from>
    <xdr:to>
      <xdr:col>78</xdr:col>
      <xdr:colOff>69850</xdr:colOff>
      <xdr:row>77</xdr:row>
      <xdr:rowOff>77470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991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123189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77</xdr:row>
      <xdr:rowOff>123189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562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138447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9713</xdr:rowOff>
    </xdr:from>
    <xdr:to>
      <xdr:col>29</xdr:col>
      <xdr:colOff>127000</xdr:colOff>
      <xdr:row>17</xdr:row>
      <xdr:rowOff>47379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1988"/>
          <a:ext cx="647700" cy="37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47379</xdr:rowOff>
    </xdr:from>
    <xdr:to>
      <xdr:col>26</xdr:col>
      <xdr:colOff>50800</xdr:colOff>
      <xdr:row>17</xdr:row>
      <xdr:rowOff>69454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9654"/>
          <a:ext cx="698500" cy="22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69454</xdr:rowOff>
    </xdr:from>
    <xdr:to>
      <xdr:col>22</xdr:col>
      <xdr:colOff>114300</xdr:colOff>
      <xdr:row>17</xdr:row>
      <xdr:rowOff>70231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1729"/>
          <a:ext cx="698500" cy="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59472</xdr:rowOff>
    </xdr:from>
    <xdr:to>
      <xdr:col>18</xdr:col>
      <xdr:colOff>177800</xdr:colOff>
      <xdr:row>17</xdr:row>
      <xdr:rowOff>70231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21747"/>
          <a:ext cx="698500" cy="10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130363</xdr:rowOff>
    </xdr:from>
    <xdr:to>
      <xdr:col>29</xdr:col>
      <xdr:colOff>177800</xdr:colOff>
      <xdr:row>17</xdr:row>
      <xdr:rowOff>60513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102440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168029</xdr:rowOff>
    </xdr:from>
    <xdr:to>
      <xdr:col>26</xdr:col>
      <xdr:colOff>101600</xdr:colOff>
      <xdr:row>17</xdr:row>
      <xdr:rowOff>98179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82956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4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18654</xdr:rowOff>
    </xdr:from>
    <xdr:to>
      <xdr:col>22</xdr:col>
      <xdr:colOff>165100</xdr:colOff>
      <xdr:row>17</xdr:row>
      <xdr:rowOff>120254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105031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19431</xdr:rowOff>
    </xdr:from>
    <xdr:to>
      <xdr:col>19</xdr:col>
      <xdr:colOff>38100</xdr:colOff>
      <xdr:row>17</xdr:row>
      <xdr:rowOff>121031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105808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8672</xdr:rowOff>
    </xdr:from>
    <xdr:to>
      <xdr:col>15</xdr:col>
      <xdr:colOff>101600</xdr:colOff>
      <xdr:row>17</xdr:row>
      <xdr:rowOff>110272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95049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93461</xdr:rowOff>
    </xdr:from>
    <xdr:to>
      <xdr:col>29</xdr:col>
      <xdr:colOff>127000</xdr:colOff>
      <xdr:row>37</xdr:row>
      <xdr:rowOff>141761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18161"/>
          <a:ext cx="647700" cy="48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141761</xdr:rowOff>
    </xdr:from>
    <xdr:to>
      <xdr:col>26</xdr:col>
      <xdr:colOff>50800</xdr:colOff>
      <xdr:row>37</xdr:row>
      <xdr:rowOff>141777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66461"/>
          <a:ext cx="698500" cy="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141777</xdr:rowOff>
    </xdr:from>
    <xdr:to>
      <xdr:col>22</xdr:col>
      <xdr:colOff>114300</xdr:colOff>
      <xdr:row>37</xdr:row>
      <xdr:rowOff>150333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66477"/>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131687</xdr:rowOff>
    </xdr:from>
    <xdr:to>
      <xdr:col>18</xdr:col>
      <xdr:colOff>177800</xdr:colOff>
      <xdr:row>37</xdr:row>
      <xdr:rowOff>150333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56387"/>
          <a:ext cx="698500" cy="1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42661</xdr:rowOff>
    </xdr:from>
    <xdr:to>
      <xdr:col>29</xdr:col>
      <xdr:colOff>177800</xdr:colOff>
      <xdr:row>37</xdr:row>
      <xdr:rowOff>144261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6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14738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90961</xdr:rowOff>
    </xdr:from>
    <xdr:to>
      <xdr:col>26</xdr:col>
      <xdr:colOff>101600</xdr:colOff>
      <xdr:row>37</xdr:row>
      <xdr:rowOff>192561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177338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0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90977</xdr:rowOff>
    </xdr:from>
    <xdr:to>
      <xdr:col>22</xdr:col>
      <xdr:colOff>165100</xdr:colOff>
      <xdr:row>37</xdr:row>
      <xdr:rowOff>192577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1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177354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0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99533</xdr:rowOff>
    </xdr:from>
    <xdr:to>
      <xdr:col>19</xdr:col>
      <xdr:colOff>38100</xdr:colOff>
      <xdr:row>37</xdr:row>
      <xdr:rowOff>201133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2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185910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80887</xdr:rowOff>
    </xdr:from>
    <xdr:to>
      <xdr:col>15</xdr:col>
      <xdr:colOff>101600</xdr:colOff>
      <xdr:row>37</xdr:row>
      <xdr:rowOff>182487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0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167264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9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8,217
8,060
5.93
5,314,069
4,921,778
345,125
2,786,376
4,459,598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154300</xdr:rowOff>
    </xdr:from>
    <xdr:to>
      <xdr:col>24</xdr:col>
      <xdr:colOff>63500</xdr:colOff>
      <xdr:row>37</xdr:row>
      <xdr:rowOff>14671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6500"/>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14671</xdr:rowOff>
    </xdr:from>
    <xdr:to>
      <xdr:col>19</xdr:col>
      <xdr:colOff>177800</xdr:colOff>
      <xdr:row>37</xdr:row>
      <xdr:rowOff>60871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8321"/>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60871</xdr:rowOff>
    </xdr:from>
    <xdr:to>
      <xdr:col>15</xdr:col>
      <xdr:colOff>50800</xdr:colOff>
      <xdr:row>37</xdr:row>
      <xdr:rowOff>77208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4521"/>
          <a:ext cx="8890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62997</xdr:rowOff>
    </xdr:from>
    <xdr:to>
      <xdr:col>10</xdr:col>
      <xdr:colOff>114300</xdr:colOff>
      <xdr:row>37</xdr:row>
      <xdr:rowOff>77208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6647"/>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103500</xdr:rowOff>
    </xdr:from>
    <xdr:to>
      <xdr:col>24</xdr:col>
      <xdr:colOff>114300</xdr:colOff>
      <xdr:row>37</xdr:row>
      <xdr:rowOff>33650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81927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135321</xdr:rowOff>
    </xdr:from>
    <xdr:to>
      <xdr:col>20</xdr:col>
      <xdr:colOff>38100</xdr:colOff>
      <xdr:row>37</xdr:row>
      <xdr:rowOff>65471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56598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10071</xdr:rowOff>
    </xdr:from>
    <xdr:to>
      <xdr:col>15</xdr:col>
      <xdr:colOff>101600</xdr:colOff>
      <xdr:row>37</xdr:row>
      <xdr:rowOff>111671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102798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26408</xdr:rowOff>
    </xdr:from>
    <xdr:to>
      <xdr:col>10</xdr:col>
      <xdr:colOff>165100</xdr:colOff>
      <xdr:row>37</xdr:row>
      <xdr:rowOff>128008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119135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12197</xdr:rowOff>
    </xdr:from>
    <xdr:to>
      <xdr:col>6</xdr:col>
      <xdr:colOff>38100</xdr:colOff>
      <xdr:row>37</xdr:row>
      <xdr:rowOff>113797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104924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35146</xdr:rowOff>
    </xdr:from>
    <xdr:to>
      <xdr:col>24</xdr:col>
      <xdr:colOff>63500</xdr:colOff>
      <xdr:row>58</xdr:row>
      <xdr:rowOff>66322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9246"/>
          <a:ext cx="838200" cy="3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66322</xdr:rowOff>
    </xdr:from>
    <xdr:to>
      <xdr:col>19</xdr:col>
      <xdr:colOff>177800</xdr:colOff>
      <xdr:row>58</xdr:row>
      <xdr:rowOff>79008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10422"/>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79008</xdr:rowOff>
    </xdr:from>
    <xdr:to>
      <xdr:col>15</xdr:col>
      <xdr:colOff>50800</xdr:colOff>
      <xdr:row>58</xdr:row>
      <xdr:rowOff>97064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23108"/>
          <a:ext cx="889000" cy="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97064</xdr:rowOff>
    </xdr:from>
    <xdr:to>
      <xdr:col>10</xdr:col>
      <xdr:colOff>114300</xdr:colOff>
      <xdr:row>58</xdr:row>
      <xdr:rowOff>111241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41164"/>
          <a:ext cx="8890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155796</xdr:rowOff>
    </xdr:from>
    <xdr:to>
      <xdr:col>24</xdr:col>
      <xdr:colOff>114300</xdr:colOff>
      <xdr:row>58</xdr:row>
      <xdr:rowOff>85946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70723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15522</xdr:rowOff>
    </xdr:from>
    <xdr:to>
      <xdr:col>20</xdr:col>
      <xdr:colOff>38100</xdr:colOff>
      <xdr:row>58</xdr:row>
      <xdr:rowOff>117122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108249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28208</xdr:rowOff>
    </xdr:from>
    <xdr:to>
      <xdr:col>15</xdr:col>
      <xdr:colOff>101600</xdr:colOff>
      <xdr:row>58</xdr:row>
      <xdr:rowOff>129808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120935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46264</xdr:rowOff>
    </xdr:from>
    <xdr:to>
      <xdr:col>10</xdr:col>
      <xdr:colOff>165100</xdr:colOff>
      <xdr:row>58</xdr:row>
      <xdr:rowOff>147864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9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138991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8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60441</xdr:rowOff>
    </xdr:from>
    <xdr:to>
      <xdr:col>6</xdr:col>
      <xdr:colOff>38100</xdr:colOff>
      <xdr:row>58</xdr:row>
      <xdr:rowOff>162041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153168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151949</xdr:rowOff>
    </xdr:from>
    <xdr:to>
      <xdr:col>24</xdr:col>
      <xdr:colOff>63500</xdr:colOff>
      <xdr:row>78</xdr:row>
      <xdr:rowOff>163398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25049"/>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163398</xdr:rowOff>
    </xdr:from>
    <xdr:to>
      <xdr:col>19</xdr:col>
      <xdr:colOff>177800</xdr:colOff>
      <xdr:row>78</xdr:row>
      <xdr:rowOff>164885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36498"/>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158845</xdr:rowOff>
    </xdr:from>
    <xdr:to>
      <xdr:col>15</xdr:col>
      <xdr:colOff>50800</xdr:colOff>
      <xdr:row>78</xdr:row>
      <xdr:rowOff>164885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31945"/>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157626</xdr:rowOff>
    </xdr:from>
    <xdr:to>
      <xdr:col>10</xdr:col>
      <xdr:colOff>114300</xdr:colOff>
      <xdr:row>78</xdr:row>
      <xdr:rowOff>158845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3072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101149</xdr:rowOff>
    </xdr:from>
    <xdr:to>
      <xdr:col>24</xdr:col>
      <xdr:colOff>114300</xdr:colOff>
      <xdr:row>79</xdr:row>
      <xdr:rowOff>31299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16076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112598</xdr:rowOff>
    </xdr:from>
    <xdr:to>
      <xdr:col>20</xdr:col>
      <xdr:colOff>38100</xdr:colOff>
      <xdr:row>79</xdr:row>
      <xdr:rowOff>42748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33875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114085</xdr:rowOff>
    </xdr:from>
    <xdr:to>
      <xdr:col>15</xdr:col>
      <xdr:colOff>101600</xdr:colOff>
      <xdr:row>79</xdr:row>
      <xdr:rowOff>44235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35362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108045</xdr:rowOff>
    </xdr:from>
    <xdr:to>
      <xdr:col>10</xdr:col>
      <xdr:colOff>165100</xdr:colOff>
      <xdr:row>79</xdr:row>
      <xdr:rowOff>38195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29322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106826</xdr:rowOff>
    </xdr:from>
    <xdr:to>
      <xdr:col>6</xdr:col>
      <xdr:colOff>38100</xdr:colOff>
      <xdr:row>79</xdr:row>
      <xdr:rowOff>36976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28103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7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6981</xdr:rowOff>
    </xdr:from>
    <xdr:to>
      <xdr:col>24</xdr:col>
      <xdr:colOff>63500</xdr:colOff>
      <xdr:row>95</xdr:row>
      <xdr:rowOff>153916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94731"/>
          <a:ext cx="838200" cy="14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6981</xdr:rowOff>
    </xdr:from>
    <xdr:to>
      <xdr:col>19</xdr:col>
      <xdr:colOff>177800</xdr:colOff>
      <xdr:row>96</xdr:row>
      <xdr:rowOff>108359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94731"/>
          <a:ext cx="889000" cy="27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108359</xdr:rowOff>
    </xdr:from>
    <xdr:to>
      <xdr:col>15</xdr:col>
      <xdr:colOff>50800</xdr:colOff>
      <xdr:row>96</xdr:row>
      <xdr:rowOff>164302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67559"/>
          <a:ext cx="889000" cy="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164302</xdr:rowOff>
    </xdr:from>
    <xdr:to>
      <xdr:col>10</xdr:col>
      <xdr:colOff>114300</xdr:colOff>
      <xdr:row>97</xdr:row>
      <xdr:rowOff>58330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23502"/>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103116</xdr:rowOff>
    </xdr:from>
    <xdr:to>
      <xdr:col>24</xdr:col>
      <xdr:colOff>114300</xdr:colOff>
      <xdr:row>96</xdr:row>
      <xdr:rowOff>33266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125993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4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127631</xdr:rowOff>
    </xdr:from>
    <xdr:to>
      <xdr:col>20</xdr:col>
      <xdr:colOff>38100</xdr:colOff>
      <xdr:row>95</xdr:row>
      <xdr:rowOff>57781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74308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01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57559</xdr:rowOff>
    </xdr:from>
    <xdr:to>
      <xdr:col>15</xdr:col>
      <xdr:colOff>101600</xdr:colOff>
      <xdr:row>96</xdr:row>
      <xdr:rowOff>159159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113502</xdr:rowOff>
    </xdr:from>
    <xdr:to>
      <xdr:col>10</xdr:col>
      <xdr:colOff>165100</xdr:colOff>
      <xdr:row>97</xdr:row>
      <xdr:rowOff>43652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7530</xdr:rowOff>
    </xdr:from>
    <xdr:to>
      <xdr:col>6</xdr:col>
      <xdr:colOff>38100</xdr:colOff>
      <xdr:row>97</xdr:row>
      <xdr:rowOff>109130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100257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27320</xdr:rowOff>
    </xdr:from>
    <xdr:to>
      <xdr:col>55</xdr:col>
      <xdr:colOff>0</xdr:colOff>
      <xdr:row>38</xdr:row>
      <xdr:rowOff>31183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542420"/>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35752</xdr:rowOff>
    </xdr:from>
    <xdr:to>
      <xdr:col>50</xdr:col>
      <xdr:colOff>114300</xdr:colOff>
      <xdr:row>38</xdr:row>
      <xdr:rowOff>27320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07952"/>
          <a:ext cx="889000" cy="3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35752</xdr:rowOff>
    </xdr:from>
    <xdr:to>
      <xdr:col>45</xdr:col>
      <xdr:colOff>177800</xdr:colOff>
      <xdr:row>38</xdr:row>
      <xdr:rowOff>51702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07952"/>
          <a:ext cx="889000" cy="35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20678</xdr:rowOff>
    </xdr:from>
    <xdr:to>
      <xdr:col>41</xdr:col>
      <xdr:colOff>50800</xdr:colOff>
      <xdr:row>38</xdr:row>
      <xdr:rowOff>51702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3577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151834</xdr:rowOff>
    </xdr:from>
    <xdr:to>
      <xdr:col>55</xdr:col>
      <xdr:colOff>50800</xdr:colOff>
      <xdr:row>38</xdr:row>
      <xdr:rowOff>81984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66761</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147970</xdr:rowOff>
    </xdr:from>
    <xdr:to>
      <xdr:col>50</xdr:col>
      <xdr:colOff>165100</xdr:colOff>
      <xdr:row>38</xdr:row>
      <xdr:rowOff>78121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91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69247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156402</xdr:rowOff>
    </xdr:from>
    <xdr:to>
      <xdr:col>46</xdr:col>
      <xdr:colOff>38100</xdr:colOff>
      <xdr:row>36</xdr:row>
      <xdr:rowOff>86552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77679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4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902</xdr:rowOff>
    </xdr:from>
    <xdr:to>
      <xdr:col>41</xdr:col>
      <xdr:colOff>101600</xdr:colOff>
      <xdr:row>38</xdr:row>
      <xdr:rowOff>102502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93629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141328</xdr:rowOff>
    </xdr:from>
    <xdr:to>
      <xdr:col>36</xdr:col>
      <xdr:colOff>165100</xdr:colOff>
      <xdr:row>38</xdr:row>
      <xdr:rowOff>71478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62605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7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65539</xdr:rowOff>
    </xdr:from>
    <xdr:to>
      <xdr:col>55</xdr:col>
      <xdr:colOff>0</xdr:colOff>
      <xdr:row>58</xdr:row>
      <xdr:rowOff>101869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09639"/>
          <a:ext cx="838200" cy="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65539</xdr:rowOff>
    </xdr:from>
    <xdr:to>
      <xdr:col>50</xdr:col>
      <xdr:colOff>114300</xdr:colOff>
      <xdr:row>58</xdr:row>
      <xdr:rowOff>113068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09639"/>
          <a:ext cx="889000" cy="4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85156</xdr:rowOff>
    </xdr:from>
    <xdr:to>
      <xdr:col>45</xdr:col>
      <xdr:colOff>177800</xdr:colOff>
      <xdr:row>58</xdr:row>
      <xdr:rowOff>113068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29256"/>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84730</xdr:rowOff>
    </xdr:from>
    <xdr:to>
      <xdr:col>41</xdr:col>
      <xdr:colOff>50800</xdr:colOff>
      <xdr:row>58</xdr:row>
      <xdr:rowOff>85156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28830"/>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51069</xdr:rowOff>
    </xdr:from>
    <xdr:to>
      <xdr:col>55</xdr:col>
      <xdr:colOff>50800</xdr:colOff>
      <xdr:row>58</xdr:row>
      <xdr:rowOff>152669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137446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1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14739</xdr:rowOff>
    </xdr:from>
    <xdr:to>
      <xdr:col>50</xdr:col>
      <xdr:colOff>165100</xdr:colOff>
      <xdr:row>58</xdr:row>
      <xdr:rowOff>116339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107466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62268</xdr:rowOff>
    </xdr:from>
    <xdr:to>
      <xdr:col>46</xdr:col>
      <xdr:colOff>38100</xdr:colOff>
      <xdr:row>58</xdr:row>
      <xdr:rowOff>163868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154995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34356</xdr:rowOff>
    </xdr:from>
    <xdr:to>
      <xdr:col>41</xdr:col>
      <xdr:colOff>101600</xdr:colOff>
      <xdr:row>58</xdr:row>
      <xdr:rowOff>135956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127083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7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33930</xdr:rowOff>
    </xdr:from>
    <xdr:to>
      <xdr:col>36</xdr:col>
      <xdr:colOff>165100</xdr:colOff>
      <xdr:row>58</xdr:row>
      <xdr:rowOff>135530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126657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7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19648</xdr:rowOff>
    </xdr:from>
    <xdr:to>
      <xdr:col>55</xdr:col>
      <xdr:colOff>0</xdr:colOff>
      <xdr:row>79</xdr:row>
      <xdr:rowOff>21386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64198"/>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19648</xdr:rowOff>
    </xdr:from>
    <xdr:to>
      <xdr:col>50</xdr:col>
      <xdr:colOff>114300</xdr:colOff>
      <xdr:row>79</xdr:row>
      <xdr:rowOff>38753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64198"/>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37204</xdr:rowOff>
    </xdr:from>
    <xdr:to>
      <xdr:col>45</xdr:col>
      <xdr:colOff>177800</xdr:colOff>
      <xdr:row>79</xdr:row>
      <xdr:rowOff>38753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1754"/>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156263</xdr:rowOff>
    </xdr:from>
    <xdr:to>
      <xdr:col>41</xdr:col>
      <xdr:colOff>50800</xdr:colOff>
      <xdr:row>79</xdr:row>
      <xdr:rowOff>37204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29363"/>
          <a:ext cx="889000" cy="5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142036</xdr:rowOff>
    </xdr:from>
    <xdr:to>
      <xdr:col>55</xdr:col>
      <xdr:colOff>50800</xdr:colOff>
      <xdr:row>79</xdr:row>
      <xdr:rowOff>72186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140298</xdr:rowOff>
    </xdr:from>
    <xdr:to>
      <xdr:col>50</xdr:col>
      <xdr:colOff>165100</xdr:colOff>
      <xdr:row>79</xdr:row>
      <xdr:rowOff>70448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61575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159403</xdr:rowOff>
    </xdr:from>
    <xdr:to>
      <xdr:col>46</xdr:col>
      <xdr:colOff>38100</xdr:colOff>
      <xdr:row>79</xdr:row>
      <xdr:rowOff>89553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80680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157854</xdr:rowOff>
    </xdr:from>
    <xdr:to>
      <xdr:col>41</xdr:col>
      <xdr:colOff>101600</xdr:colOff>
      <xdr:row>79</xdr:row>
      <xdr:rowOff>88004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79131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105463</xdr:rowOff>
    </xdr:from>
    <xdr:to>
      <xdr:col>36</xdr:col>
      <xdr:colOff>165100</xdr:colOff>
      <xdr:row>79</xdr:row>
      <xdr:rowOff>35613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52140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109057</xdr:rowOff>
    </xdr:from>
    <xdr:to>
      <xdr:col>55</xdr:col>
      <xdr:colOff>0</xdr:colOff>
      <xdr:row>98</xdr:row>
      <xdr:rowOff>95066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39707"/>
          <a:ext cx="838200" cy="15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109057</xdr:rowOff>
    </xdr:from>
    <xdr:to>
      <xdr:col>50</xdr:col>
      <xdr:colOff>114300</xdr:colOff>
      <xdr:row>97</xdr:row>
      <xdr:rowOff>113564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39707"/>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113564</xdr:rowOff>
    </xdr:from>
    <xdr:to>
      <xdr:col>45</xdr:col>
      <xdr:colOff>177800</xdr:colOff>
      <xdr:row>98</xdr:row>
      <xdr:rowOff>18317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44214"/>
          <a:ext cx="889000" cy="7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6460</xdr:rowOff>
    </xdr:from>
    <xdr:to>
      <xdr:col>41</xdr:col>
      <xdr:colOff>50800</xdr:colOff>
      <xdr:row>98</xdr:row>
      <xdr:rowOff>18317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08560"/>
          <a:ext cx="8890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44266</xdr:rowOff>
    </xdr:from>
    <xdr:to>
      <xdr:col>55</xdr:col>
      <xdr:colOff>50800</xdr:colOff>
      <xdr:row>98</xdr:row>
      <xdr:rowOff>145866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130643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58257</xdr:rowOff>
    </xdr:from>
    <xdr:to>
      <xdr:col>50</xdr:col>
      <xdr:colOff>165100</xdr:colOff>
      <xdr:row>97</xdr:row>
      <xdr:rowOff>159857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150984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62764</xdr:rowOff>
    </xdr:from>
    <xdr:to>
      <xdr:col>46</xdr:col>
      <xdr:colOff>38100</xdr:colOff>
      <xdr:row>97</xdr:row>
      <xdr:rowOff>164364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155491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138967</xdr:rowOff>
    </xdr:from>
    <xdr:to>
      <xdr:col>41</xdr:col>
      <xdr:colOff>101600</xdr:colOff>
      <xdr:row>98</xdr:row>
      <xdr:rowOff>69117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60244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127110</xdr:rowOff>
    </xdr:from>
    <xdr:to>
      <xdr:col>36</xdr:col>
      <xdr:colOff>165100</xdr:colOff>
      <xdr:row>98</xdr:row>
      <xdr:rowOff>57260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48387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103997</xdr:rowOff>
    </xdr:from>
    <xdr:to>
      <xdr:col>85</xdr:col>
      <xdr:colOff>127000</xdr:colOff>
      <xdr:row>77</xdr:row>
      <xdr:rowOff>111883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05647"/>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86810</xdr:rowOff>
    </xdr:from>
    <xdr:to>
      <xdr:col>81</xdr:col>
      <xdr:colOff>50800</xdr:colOff>
      <xdr:row>77</xdr:row>
      <xdr:rowOff>111883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88460"/>
          <a:ext cx="889000" cy="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86810</xdr:rowOff>
    </xdr:from>
    <xdr:to>
      <xdr:col>76</xdr:col>
      <xdr:colOff>114300</xdr:colOff>
      <xdr:row>78</xdr:row>
      <xdr:rowOff>33508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88460"/>
          <a:ext cx="889000" cy="1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33500</xdr:rowOff>
    </xdr:from>
    <xdr:to>
      <xdr:col>71</xdr:col>
      <xdr:colOff>177800</xdr:colOff>
      <xdr:row>78</xdr:row>
      <xdr:rowOff>33508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0660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53197</xdr:rowOff>
    </xdr:from>
    <xdr:to>
      <xdr:col>85</xdr:col>
      <xdr:colOff>177800</xdr:colOff>
      <xdr:row>77</xdr:row>
      <xdr:rowOff>154797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5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31624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3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61083</xdr:rowOff>
    </xdr:from>
    <xdr:to>
      <xdr:col>81</xdr:col>
      <xdr:colOff>101600</xdr:colOff>
      <xdr:row>77</xdr:row>
      <xdr:rowOff>162683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153810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36010</xdr:rowOff>
    </xdr:from>
    <xdr:to>
      <xdr:col>76</xdr:col>
      <xdr:colOff>165100</xdr:colOff>
      <xdr:row>77</xdr:row>
      <xdr:rowOff>137610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154137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154158</xdr:rowOff>
    </xdr:from>
    <xdr:to>
      <xdr:col>72</xdr:col>
      <xdr:colOff>38100</xdr:colOff>
      <xdr:row>78</xdr:row>
      <xdr:rowOff>84308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75435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4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154150</xdr:rowOff>
    </xdr:from>
    <xdr:to>
      <xdr:col>67</xdr:col>
      <xdr:colOff>101600</xdr:colOff>
      <xdr:row>78</xdr:row>
      <xdr:rowOff>84300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75427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4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151616</xdr:rowOff>
    </xdr:from>
    <xdr:to>
      <xdr:col>85</xdr:col>
      <xdr:colOff>127000</xdr:colOff>
      <xdr:row>99</xdr:row>
      <xdr:rowOff>2169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53716"/>
          <a:ext cx="8382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70622</xdr:rowOff>
    </xdr:from>
    <xdr:to>
      <xdr:col>81</xdr:col>
      <xdr:colOff>50800</xdr:colOff>
      <xdr:row>98</xdr:row>
      <xdr:rowOff>151616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72722"/>
          <a:ext cx="889000" cy="8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70622</xdr:rowOff>
    </xdr:from>
    <xdr:to>
      <xdr:col>76</xdr:col>
      <xdr:colOff>114300</xdr:colOff>
      <xdr:row>98</xdr:row>
      <xdr:rowOff>159189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72722"/>
          <a:ext cx="889000" cy="8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159189</xdr:rowOff>
    </xdr:from>
    <xdr:to>
      <xdr:col>71</xdr:col>
      <xdr:colOff>177800</xdr:colOff>
      <xdr:row>99</xdr:row>
      <xdr:rowOff>21073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61289"/>
          <a:ext cx="889000" cy="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122819</xdr:rowOff>
    </xdr:from>
    <xdr:to>
      <xdr:col>85</xdr:col>
      <xdr:colOff>177800</xdr:colOff>
      <xdr:row>99</xdr:row>
      <xdr:rowOff>52969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37746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3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100816</xdr:rowOff>
    </xdr:from>
    <xdr:to>
      <xdr:col>81</xdr:col>
      <xdr:colOff>101600</xdr:colOff>
      <xdr:row>99</xdr:row>
      <xdr:rowOff>30966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0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22093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19822</xdr:rowOff>
    </xdr:from>
    <xdr:to>
      <xdr:col>76</xdr:col>
      <xdr:colOff>165100</xdr:colOff>
      <xdr:row>98</xdr:row>
      <xdr:rowOff>121422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137949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59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108389</xdr:rowOff>
    </xdr:from>
    <xdr:to>
      <xdr:col>72</xdr:col>
      <xdr:colOff>38100</xdr:colOff>
      <xdr:row>99</xdr:row>
      <xdr:rowOff>38539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29666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0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141723</xdr:rowOff>
    </xdr:from>
    <xdr:to>
      <xdr:col>67</xdr:col>
      <xdr:colOff>101600</xdr:colOff>
      <xdr:row>99</xdr:row>
      <xdr:rowOff>71873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63000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122045</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894695"/>
          <a:ext cx="889000" cy="18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122045</xdr:rowOff>
    </xdr:from>
    <xdr:to>
      <xdr:col>107</xdr:col>
      <xdr:colOff>50800</xdr:colOff>
      <xdr:row>58</xdr:row>
      <xdr:rowOff>32927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894695"/>
          <a:ext cx="889000" cy="8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32927</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77027"/>
          <a:ext cx="889000" cy="10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71245</xdr:rowOff>
    </xdr:from>
    <xdr:to>
      <xdr:col>107</xdr:col>
      <xdr:colOff>101600</xdr:colOff>
      <xdr:row>58</xdr:row>
      <xdr:rowOff>1395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17922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61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153577</xdr:rowOff>
    </xdr:from>
    <xdr:to>
      <xdr:col>102</xdr:col>
      <xdr:colOff>165100</xdr:colOff>
      <xdr:row>58</xdr:row>
      <xdr:rowOff>83727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2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100254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0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93688</xdr:rowOff>
    </xdr:from>
    <xdr:to>
      <xdr:col>116</xdr:col>
      <xdr:colOff>63500</xdr:colOff>
      <xdr:row>75</xdr:row>
      <xdr:rowOff>156959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52438"/>
          <a:ext cx="838200" cy="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82131</xdr:rowOff>
    </xdr:from>
    <xdr:to>
      <xdr:col>111</xdr:col>
      <xdr:colOff>177800</xdr:colOff>
      <xdr:row>75</xdr:row>
      <xdr:rowOff>156959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597981"/>
          <a:ext cx="889000" cy="4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82131</xdr:rowOff>
    </xdr:from>
    <xdr:to>
      <xdr:col>107</xdr:col>
      <xdr:colOff>50800</xdr:colOff>
      <xdr:row>75</xdr:row>
      <xdr:rowOff>170154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597981"/>
          <a:ext cx="889000" cy="4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170154</xdr:rowOff>
    </xdr:from>
    <xdr:to>
      <xdr:col>102</xdr:col>
      <xdr:colOff>114300</xdr:colOff>
      <xdr:row>76</xdr:row>
      <xdr:rowOff>39675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28904"/>
          <a:ext cx="889000" cy="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42888</xdr:rowOff>
    </xdr:from>
    <xdr:to>
      <xdr:col>116</xdr:col>
      <xdr:colOff>114300</xdr:colOff>
      <xdr:row>75</xdr:row>
      <xdr:rowOff>144488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21315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106159</xdr:rowOff>
    </xdr:from>
    <xdr:to>
      <xdr:col>112</xdr:col>
      <xdr:colOff>38100</xdr:colOff>
      <xdr:row>76</xdr:row>
      <xdr:rowOff>36309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27436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31331</xdr:rowOff>
    </xdr:from>
    <xdr:to>
      <xdr:col>107</xdr:col>
      <xdr:colOff>101600</xdr:colOff>
      <xdr:row>73</xdr:row>
      <xdr:rowOff>132931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149458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119355</xdr:rowOff>
    </xdr:from>
    <xdr:to>
      <xdr:col>102</xdr:col>
      <xdr:colOff>165100</xdr:colOff>
      <xdr:row>76</xdr:row>
      <xdr:rowOff>49504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78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40631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160325</xdr:rowOff>
    </xdr:from>
    <xdr:to>
      <xdr:col>98</xdr:col>
      <xdr:colOff>38100</xdr:colOff>
      <xdr:row>76</xdr:row>
      <xdr:rowOff>90475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81602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扶助費については、令和３年度の子育て世帯等臨時特別支援給付金が皆減、住民税非課税世帯臨時特別給付金の大幅減などにより、昨年度と比べ減少した。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普通建設事業費において、平成３０年度より実施している駅周辺整備により全国平均・奈良県平均を上回っている。令和４年度は駅周辺整備事業費の減少に伴い、昨年度と比べ減少した。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積立金については、令和３年度に比べ駅周辺整備の財源であるまちづくり基金への積立額の減少や、減債基金への積立額の減少により、昨年度と比べ減少した。</a:t>
          </a:r>
          <a:endParaRPr lang="ja-JP" altLang="ja-JP" sz="1400">
            <a:effectLst/>
          </a:endParaRPr>
        </a:p>
        <a:p>
          <a:r>
            <a:rPr kumimoji="1" lang="ja-JP" altLang="ja-JP" sz="1100">
              <a:solidFill>
                <a:schemeClr val="dk1"/>
              </a:solidFill>
              <a:effectLst/>
              <a:latin typeface="+mn-lt"/>
              <a:ea typeface="+mn-ea"/>
              <a:cs typeface="+mn-cs"/>
            </a:rPr>
            <a:t>今後、駅周辺整備事業や工業ゾーン形成事業等における普通建設事業費や、高齢化による扶助費等の増加が見込まれるため、より一層の経費削減や</a:t>
          </a:r>
          <a:r>
            <a:rPr lang="ja-JP" altLang="ja-JP" sz="1100" b="0" i="0" baseline="0">
              <a:solidFill>
                <a:schemeClr val="dk1"/>
              </a:solidFill>
              <a:effectLst/>
              <a:latin typeface="+mn-lt"/>
              <a:ea typeface="+mn-ea"/>
              <a:cs typeface="+mn-cs"/>
            </a:rPr>
            <a:t>縁故債の繰上償還等に取り組み、</a:t>
          </a:r>
          <a:r>
            <a:rPr kumimoji="1" lang="ja-JP" altLang="ja-JP" sz="1100">
              <a:solidFill>
                <a:schemeClr val="dk1"/>
              </a:solidFill>
              <a:effectLst/>
              <a:latin typeface="+mn-lt"/>
              <a:ea typeface="+mn-ea"/>
              <a:cs typeface="+mn-cs"/>
            </a:rPr>
            <a:t>公債費の抑制に努める。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8,217
8,060
5.93
5,314,069
4,921,778
345,125
2,786,376
4,459,598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64072</xdr:rowOff>
    </xdr:from>
    <xdr:to>
      <xdr:col>24</xdr:col>
      <xdr:colOff>63500</xdr:colOff>
      <xdr:row>35</xdr:row>
      <xdr:rowOff>40259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207572"/>
          <a:ext cx="838200" cy="8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64072</xdr:rowOff>
    </xdr:from>
    <xdr:to>
      <xdr:col>19</xdr:col>
      <xdr:colOff>177800</xdr:colOff>
      <xdr:row>35</xdr:row>
      <xdr:rowOff>146748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207572"/>
          <a:ext cx="889000" cy="93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67691</xdr:rowOff>
    </xdr:from>
    <xdr:to>
      <xdr:col>15</xdr:col>
      <xdr:colOff>50800</xdr:colOff>
      <xdr:row>35</xdr:row>
      <xdr:rowOff>146748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8441"/>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37783</xdr:rowOff>
    </xdr:from>
    <xdr:to>
      <xdr:col>10</xdr:col>
      <xdr:colOff>114300</xdr:colOff>
      <xdr:row>35</xdr:row>
      <xdr:rowOff>67691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3853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160909</xdr:rowOff>
    </xdr:from>
    <xdr:to>
      <xdr:col>24</xdr:col>
      <xdr:colOff>114300</xdr:colOff>
      <xdr:row>35</xdr:row>
      <xdr:rowOff>91059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12336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13272</xdr:rowOff>
    </xdr:from>
    <xdr:to>
      <xdr:col>20</xdr:col>
      <xdr:colOff>38100</xdr:colOff>
      <xdr:row>30</xdr:row>
      <xdr:rowOff>114872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1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131399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493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95948</xdr:rowOff>
    </xdr:from>
    <xdr:to>
      <xdr:col>15</xdr:col>
      <xdr:colOff>101600</xdr:colOff>
      <xdr:row>36</xdr:row>
      <xdr:rowOff>26098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17225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xdr:rowOff>
    </xdr:from>
    <xdr:to>
      <xdr:col>10</xdr:col>
      <xdr:colOff>165100</xdr:colOff>
      <xdr:row>35</xdr:row>
      <xdr:rowOff>118491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109618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158433</xdr:rowOff>
    </xdr:from>
    <xdr:to>
      <xdr:col>6</xdr:col>
      <xdr:colOff>38100</xdr:colOff>
      <xdr:row>35</xdr:row>
      <xdr:rowOff>88583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79710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8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132571</xdr:rowOff>
    </xdr:from>
    <xdr:to>
      <xdr:col>24</xdr:col>
      <xdr:colOff>63500</xdr:colOff>
      <xdr:row>58</xdr:row>
      <xdr:rowOff>134532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76671"/>
          <a:ext cx="8382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36702</xdr:rowOff>
    </xdr:from>
    <xdr:to>
      <xdr:col>19</xdr:col>
      <xdr:colOff>177800</xdr:colOff>
      <xdr:row>58</xdr:row>
      <xdr:rowOff>132571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80802"/>
          <a:ext cx="889000" cy="9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36702</xdr:rowOff>
    </xdr:from>
    <xdr:to>
      <xdr:col>15</xdr:col>
      <xdr:colOff>50800</xdr:colOff>
      <xdr:row>58</xdr:row>
      <xdr:rowOff>113524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0802"/>
          <a:ext cx="889000" cy="7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113524</xdr:rowOff>
    </xdr:from>
    <xdr:to>
      <xdr:col>10</xdr:col>
      <xdr:colOff>114300</xdr:colOff>
      <xdr:row>58</xdr:row>
      <xdr:rowOff>165595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7624"/>
          <a:ext cx="8890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83732</xdr:rowOff>
    </xdr:from>
    <xdr:to>
      <xdr:col>24</xdr:col>
      <xdr:colOff>114300</xdr:colOff>
      <xdr:row>59</xdr:row>
      <xdr:rowOff>13882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170109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4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81771</xdr:rowOff>
    </xdr:from>
    <xdr:to>
      <xdr:col>20</xdr:col>
      <xdr:colOff>38100</xdr:colOff>
      <xdr:row>59</xdr:row>
      <xdr:rowOff>11921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3048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1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157352</xdr:rowOff>
    </xdr:from>
    <xdr:to>
      <xdr:col>15</xdr:col>
      <xdr:colOff>101600</xdr:colOff>
      <xdr:row>58</xdr:row>
      <xdr:rowOff>87502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78629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2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62724</xdr:rowOff>
    </xdr:from>
    <xdr:to>
      <xdr:col>10</xdr:col>
      <xdr:colOff>165100</xdr:colOff>
      <xdr:row>58</xdr:row>
      <xdr:rowOff>164324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155451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114795</xdr:rowOff>
    </xdr:from>
    <xdr:to>
      <xdr:col>6</xdr:col>
      <xdr:colOff>38100</xdr:colOff>
      <xdr:row>59</xdr:row>
      <xdr:rowOff>44945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36072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97239</xdr:rowOff>
    </xdr:from>
    <xdr:to>
      <xdr:col>24</xdr:col>
      <xdr:colOff>63500</xdr:colOff>
      <xdr:row>76</xdr:row>
      <xdr:rowOff>120159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27439"/>
          <a:ext cx="838200" cy="2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97239</xdr:rowOff>
    </xdr:from>
    <xdr:to>
      <xdr:col>19</xdr:col>
      <xdr:colOff>177800</xdr:colOff>
      <xdr:row>77</xdr:row>
      <xdr:rowOff>114888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27439"/>
          <a:ext cx="889000" cy="18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114888</xdr:rowOff>
    </xdr:from>
    <xdr:to>
      <xdr:col>15</xdr:col>
      <xdr:colOff>50800</xdr:colOff>
      <xdr:row>78</xdr:row>
      <xdr:rowOff>4017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6538"/>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4017</xdr:rowOff>
    </xdr:from>
    <xdr:to>
      <xdr:col>10</xdr:col>
      <xdr:colOff>114300</xdr:colOff>
      <xdr:row>78</xdr:row>
      <xdr:rowOff>68038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77117"/>
          <a:ext cx="889000" cy="6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69359</xdr:rowOff>
    </xdr:from>
    <xdr:to>
      <xdr:col>24</xdr:col>
      <xdr:colOff>114300</xdr:colOff>
      <xdr:row>76</xdr:row>
      <xdr:rowOff>170959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47786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46439</xdr:rowOff>
    </xdr:from>
    <xdr:to>
      <xdr:col>20</xdr:col>
      <xdr:colOff>38100</xdr:colOff>
      <xdr:row>76</xdr:row>
      <xdr:rowOff>148039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139166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6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64088</xdr:rowOff>
    </xdr:from>
    <xdr:to>
      <xdr:col>15</xdr:col>
      <xdr:colOff>101600</xdr:colOff>
      <xdr:row>77</xdr:row>
      <xdr:rowOff>165688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156815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124667</xdr:rowOff>
    </xdr:from>
    <xdr:to>
      <xdr:col>10</xdr:col>
      <xdr:colOff>165100</xdr:colOff>
      <xdr:row>78</xdr:row>
      <xdr:rowOff>54817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45944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17238</xdr:rowOff>
    </xdr:from>
    <xdr:to>
      <xdr:col>6</xdr:col>
      <xdr:colOff>38100</xdr:colOff>
      <xdr:row>78</xdr:row>
      <xdr:rowOff>118838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109965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164477</xdr:rowOff>
    </xdr:from>
    <xdr:to>
      <xdr:col>24</xdr:col>
      <xdr:colOff>63500</xdr:colOff>
      <xdr:row>98</xdr:row>
      <xdr:rowOff>166684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66577"/>
          <a:ext cx="8382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166684</xdr:rowOff>
    </xdr:from>
    <xdr:to>
      <xdr:col>19</xdr:col>
      <xdr:colOff>177800</xdr:colOff>
      <xdr:row>99</xdr:row>
      <xdr:rowOff>291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8784"/>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291</xdr:rowOff>
    </xdr:from>
    <xdr:to>
      <xdr:col>15</xdr:col>
      <xdr:colOff>50800</xdr:colOff>
      <xdr:row>99</xdr:row>
      <xdr:rowOff>6393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73841"/>
          <a:ext cx="889000" cy="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6393</xdr:rowOff>
    </xdr:from>
    <xdr:to>
      <xdr:col>10</xdr:col>
      <xdr:colOff>114300</xdr:colOff>
      <xdr:row>99</xdr:row>
      <xdr:rowOff>7787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9943"/>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113677</xdr:rowOff>
    </xdr:from>
    <xdr:to>
      <xdr:col>24</xdr:col>
      <xdr:colOff>114300</xdr:colOff>
      <xdr:row>99</xdr:row>
      <xdr:rowOff>43827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28604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115884</xdr:rowOff>
    </xdr:from>
    <xdr:to>
      <xdr:col>20</xdr:col>
      <xdr:colOff>38100</xdr:colOff>
      <xdr:row>99</xdr:row>
      <xdr:rowOff>46034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37161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120941</xdr:rowOff>
    </xdr:from>
    <xdr:to>
      <xdr:col>15</xdr:col>
      <xdr:colOff>101600</xdr:colOff>
      <xdr:row>99</xdr:row>
      <xdr:rowOff>51091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42218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127043</xdr:rowOff>
    </xdr:from>
    <xdr:to>
      <xdr:col>10</xdr:col>
      <xdr:colOff>165100</xdr:colOff>
      <xdr:row>99</xdr:row>
      <xdr:rowOff>57193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48320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128437</xdr:rowOff>
    </xdr:from>
    <xdr:to>
      <xdr:col>6</xdr:col>
      <xdr:colOff>38100</xdr:colOff>
      <xdr:row>99</xdr:row>
      <xdr:rowOff>58587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49714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16370</xdr:rowOff>
    </xdr:from>
    <xdr:to>
      <xdr:col>55</xdr:col>
      <xdr:colOff>0</xdr:colOff>
      <xdr:row>59</xdr:row>
      <xdr:rowOff>32837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31920"/>
          <a:ext cx="838200" cy="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16370</xdr:rowOff>
    </xdr:from>
    <xdr:to>
      <xdr:col>50</xdr:col>
      <xdr:colOff>114300</xdr:colOff>
      <xdr:row>59</xdr:row>
      <xdr:rowOff>31953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31920"/>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31953</xdr:rowOff>
    </xdr:from>
    <xdr:to>
      <xdr:col>45</xdr:col>
      <xdr:colOff>177800</xdr:colOff>
      <xdr:row>59</xdr:row>
      <xdr:rowOff>34506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4750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166454</xdr:rowOff>
    </xdr:from>
    <xdr:to>
      <xdr:col>41</xdr:col>
      <xdr:colOff>50800</xdr:colOff>
      <xdr:row>59</xdr:row>
      <xdr:rowOff>34506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10554"/>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153487</xdr:rowOff>
    </xdr:from>
    <xdr:to>
      <xdr:col>55</xdr:col>
      <xdr:colOff>50800</xdr:colOff>
      <xdr:row>59</xdr:row>
      <xdr:rowOff>83637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68414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137020</xdr:rowOff>
    </xdr:from>
    <xdr:to>
      <xdr:col>50</xdr:col>
      <xdr:colOff>165100</xdr:colOff>
      <xdr:row>59</xdr:row>
      <xdr:rowOff>67170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58297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7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152603</xdr:rowOff>
    </xdr:from>
    <xdr:to>
      <xdr:col>46</xdr:col>
      <xdr:colOff>38100</xdr:colOff>
      <xdr:row>59</xdr:row>
      <xdr:rowOff>82753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73880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8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155156</xdr:rowOff>
    </xdr:from>
    <xdr:to>
      <xdr:col>41</xdr:col>
      <xdr:colOff>101600</xdr:colOff>
      <xdr:row>59</xdr:row>
      <xdr:rowOff>85306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76433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9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115654</xdr:rowOff>
    </xdr:from>
    <xdr:to>
      <xdr:col>36</xdr:col>
      <xdr:colOff>165100</xdr:colOff>
      <xdr:row>59</xdr:row>
      <xdr:rowOff>45804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36931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169239</xdr:rowOff>
    </xdr:from>
    <xdr:to>
      <xdr:col>55</xdr:col>
      <xdr:colOff>0</xdr:colOff>
      <xdr:row>79</xdr:row>
      <xdr:rowOff>11635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42339"/>
          <a:ext cx="8382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35877</xdr:rowOff>
    </xdr:from>
    <xdr:to>
      <xdr:col>50</xdr:col>
      <xdr:colOff>114300</xdr:colOff>
      <xdr:row>79</xdr:row>
      <xdr:rowOff>11635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37527"/>
          <a:ext cx="889000" cy="3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35877</xdr:rowOff>
    </xdr:from>
    <xdr:to>
      <xdr:col>45</xdr:col>
      <xdr:colOff>177800</xdr:colOff>
      <xdr:row>79</xdr:row>
      <xdr:rowOff>22272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37527"/>
          <a:ext cx="889000" cy="32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18800</xdr:rowOff>
    </xdr:from>
    <xdr:to>
      <xdr:col>41</xdr:col>
      <xdr:colOff>50800</xdr:colOff>
      <xdr:row>79</xdr:row>
      <xdr:rowOff>22272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63350"/>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118439</xdr:rowOff>
    </xdr:from>
    <xdr:to>
      <xdr:col>55</xdr:col>
      <xdr:colOff>50800</xdr:colOff>
      <xdr:row>79</xdr:row>
      <xdr:rowOff>48589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33366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132285</xdr:rowOff>
    </xdr:from>
    <xdr:to>
      <xdr:col>50</xdr:col>
      <xdr:colOff>165100</xdr:colOff>
      <xdr:row>79</xdr:row>
      <xdr:rowOff>62435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53562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9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156527</xdr:rowOff>
    </xdr:from>
    <xdr:to>
      <xdr:col>46</xdr:col>
      <xdr:colOff>38100</xdr:colOff>
      <xdr:row>77</xdr:row>
      <xdr:rowOff>86677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103205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142922</xdr:rowOff>
    </xdr:from>
    <xdr:to>
      <xdr:col>41</xdr:col>
      <xdr:colOff>101600</xdr:colOff>
      <xdr:row>79</xdr:row>
      <xdr:rowOff>73072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64199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0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139450</xdr:rowOff>
    </xdr:from>
    <xdr:to>
      <xdr:col>36</xdr:col>
      <xdr:colOff>165100</xdr:colOff>
      <xdr:row>79</xdr:row>
      <xdr:rowOff>69600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60727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0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148250</xdr:rowOff>
    </xdr:from>
    <xdr:to>
      <xdr:col>55</xdr:col>
      <xdr:colOff>0</xdr:colOff>
      <xdr:row>96</xdr:row>
      <xdr:rowOff>111514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36000"/>
          <a:ext cx="838200" cy="1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147509</xdr:rowOff>
    </xdr:from>
    <xdr:to>
      <xdr:col>50</xdr:col>
      <xdr:colOff>114300</xdr:colOff>
      <xdr:row>95</xdr:row>
      <xdr:rowOff>148250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35259"/>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147509</xdr:rowOff>
    </xdr:from>
    <xdr:to>
      <xdr:col>45</xdr:col>
      <xdr:colOff>177800</xdr:colOff>
      <xdr:row>96</xdr:row>
      <xdr:rowOff>98775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35259"/>
          <a:ext cx="889000" cy="12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98775</xdr:rowOff>
    </xdr:from>
    <xdr:to>
      <xdr:col>41</xdr:col>
      <xdr:colOff>50800</xdr:colOff>
      <xdr:row>96</xdr:row>
      <xdr:rowOff>155177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57975"/>
          <a:ext cx="889000" cy="5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60714</xdr:rowOff>
    </xdr:from>
    <xdr:to>
      <xdr:col>55</xdr:col>
      <xdr:colOff>50800</xdr:colOff>
      <xdr:row>96</xdr:row>
      <xdr:rowOff>162314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39141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9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97450</xdr:rowOff>
    </xdr:from>
    <xdr:to>
      <xdr:col>50</xdr:col>
      <xdr:colOff>165100</xdr:colOff>
      <xdr:row>96</xdr:row>
      <xdr:rowOff>27600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44127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6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96709</xdr:rowOff>
    </xdr:from>
    <xdr:to>
      <xdr:col>46</xdr:col>
      <xdr:colOff>38100</xdr:colOff>
      <xdr:row>96</xdr:row>
      <xdr:rowOff>26859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43386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15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47975</xdr:rowOff>
    </xdr:from>
    <xdr:to>
      <xdr:col>41</xdr:col>
      <xdr:colOff>101600</xdr:colOff>
      <xdr:row>96</xdr:row>
      <xdr:rowOff>149575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140702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59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104377</xdr:rowOff>
    </xdr:from>
    <xdr:to>
      <xdr:col>36</xdr:col>
      <xdr:colOff>165100</xdr:colOff>
      <xdr:row>97</xdr:row>
      <xdr:rowOff>34527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25654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170732</xdr:rowOff>
    </xdr:from>
    <xdr:to>
      <xdr:col>85</xdr:col>
      <xdr:colOff>127000</xdr:colOff>
      <xdr:row>39</xdr:row>
      <xdr:rowOff>19494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685832"/>
          <a:ext cx="8382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1073</xdr:rowOff>
    </xdr:from>
    <xdr:to>
      <xdr:col>81</xdr:col>
      <xdr:colOff>50800</xdr:colOff>
      <xdr:row>39</xdr:row>
      <xdr:rowOff>19494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87623"/>
          <a:ext cx="8890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68548</xdr:rowOff>
    </xdr:from>
    <xdr:to>
      <xdr:col>76</xdr:col>
      <xdr:colOff>114300</xdr:colOff>
      <xdr:row>39</xdr:row>
      <xdr:rowOff>1073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12198"/>
          <a:ext cx="889000" cy="27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68548</xdr:rowOff>
    </xdr:from>
    <xdr:to>
      <xdr:col>71</xdr:col>
      <xdr:colOff>177800</xdr:colOff>
      <xdr:row>38</xdr:row>
      <xdr:rowOff>57862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12198"/>
          <a:ext cx="889000" cy="1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119932</xdr:rowOff>
    </xdr:from>
    <xdr:to>
      <xdr:col>85</xdr:col>
      <xdr:colOff>177800</xdr:colOff>
      <xdr:row>39</xdr:row>
      <xdr:rowOff>50082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34859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140144</xdr:rowOff>
    </xdr:from>
    <xdr:to>
      <xdr:col>81</xdr:col>
      <xdr:colOff>101600</xdr:colOff>
      <xdr:row>39</xdr:row>
      <xdr:rowOff>70294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61421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4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121723</xdr:rowOff>
    </xdr:from>
    <xdr:to>
      <xdr:col>76</xdr:col>
      <xdr:colOff>165100</xdr:colOff>
      <xdr:row>39</xdr:row>
      <xdr:rowOff>51873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43000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7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17748</xdr:rowOff>
    </xdr:from>
    <xdr:to>
      <xdr:col>72</xdr:col>
      <xdr:colOff>38100</xdr:colOff>
      <xdr:row>37</xdr:row>
      <xdr:rowOff>119348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135875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7062</xdr:rowOff>
    </xdr:from>
    <xdr:to>
      <xdr:col>67</xdr:col>
      <xdr:colOff>101600</xdr:colOff>
      <xdr:row>38</xdr:row>
      <xdr:rowOff>108662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99789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124044</xdr:rowOff>
    </xdr:from>
    <xdr:to>
      <xdr:col>85</xdr:col>
      <xdr:colOff>127000</xdr:colOff>
      <xdr:row>57</xdr:row>
      <xdr:rowOff>142413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96694"/>
          <a:ext cx="838200" cy="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79007</xdr:rowOff>
    </xdr:from>
    <xdr:to>
      <xdr:col>81</xdr:col>
      <xdr:colOff>50800</xdr:colOff>
      <xdr:row>57</xdr:row>
      <xdr:rowOff>142413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51657"/>
          <a:ext cx="889000" cy="6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79007</xdr:rowOff>
    </xdr:from>
    <xdr:to>
      <xdr:col>76</xdr:col>
      <xdr:colOff>114300</xdr:colOff>
      <xdr:row>57</xdr:row>
      <xdr:rowOff>105021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51657"/>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30921</xdr:rowOff>
    </xdr:from>
    <xdr:to>
      <xdr:col>71</xdr:col>
      <xdr:colOff>177800</xdr:colOff>
      <xdr:row>57</xdr:row>
      <xdr:rowOff>105021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03571"/>
          <a:ext cx="889000" cy="7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73244</xdr:rowOff>
    </xdr:from>
    <xdr:to>
      <xdr:col>85</xdr:col>
      <xdr:colOff>177800</xdr:colOff>
      <xdr:row>58</xdr:row>
      <xdr:rowOff>3394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159621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6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91613</xdr:rowOff>
    </xdr:from>
    <xdr:to>
      <xdr:col>81</xdr:col>
      <xdr:colOff>101600</xdr:colOff>
      <xdr:row>58</xdr:row>
      <xdr:rowOff>21763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12890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28207</xdr:rowOff>
    </xdr:from>
    <xdr:to>
      <xdr:col>76</xdr:col>
      <xdr:colOff>165100</xdr:colOff>
      <xdr:row>57</xdr:row>
      <xdr:rowOff>129807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120934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54221</xdr:rowOff>
    </xdr:from>
    <xdr:to>
      <xdr:col>72</xdr:col>
      <xdr:colOff>38100</xdr:colOff>
      <xdr:row>57</xdr:row>
      <xdr:rowOff>155821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146948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151571</xdr:rowOff>
    </xdr:from>
    <xdr:to>
      <xdr:col>67</xdr:col>
      <xdr:colOff>101600</xdr:colOff>
      <xdr:row>57</xdr:row>
      <xdr:rowOff>81721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98248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103997</xdr:rowOff>
    </xdr:from>
    <xdr:to>
      <xdr:col>85</xdr:col>
      <xdr:colOff>127000</xdr:colOff>
      <xdr:row>97</xdr:row>
      <xdr:rowOff>111883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34647"/>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86810</xdr:rowOff>
    </xdr:from>
    <xdr:to>
      <xdr:col>81</xdr:col>
      <xdr:colOff>50800</xdr:colOff>
      <xdr:row>97</xdr:row>
      <xdr:rowOff>111883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17460"/>
          <a:ext cx="889000" cy="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86810</xdr:rowOff>
    </xdr:from>
    <xdr:to>
      <xdr:col>76</xdr:col>
      <xdr:colOff>114300</xdr:colOff>
      <xdr:row>98</xdr:row>
      <xdr:rowOff>33508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17460"/>
          <a:ext cx="889000" cy="1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33500</xdr:rowOff>
    </xdr:from>
    <xdr:to>
      <xdr:col>71</xdr:col>
      <xdr:colOff>177800</xdr:colOff>
      <xdr:row>98</xdr:row>
      <xdr:rowOff>33508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83560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53197</xdr:rowOff>
    </xdr:from>
    <xdr:to>
      <xdr:col>85</xdr:col>
      <xdr:colOff>177800</xdr:colOff>
      <xdr:row>97</xdr:row>
      <xdr:rowOff>154797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31624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61083</xdr:rowOff>
    </xdr:from>
    <xdr:to>
      <xdr:col>81</xdr:col>
      <xdr:colOff>101600</xdr:colOff>
      <xdr:row>97</xdr:row>
      <xdr:rowOff>162683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153810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36010</xdr:rowOff>
    </xdr:from>
    <xdr:to>
      <xdr:col>76</xdr:col>
      <xdr:colOff>165100</xdr:colOff>
      <xdr:row>97</xdr:row>
      <xdr:rowOff>137610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154137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154158</xdr:rowOff>
    </xdr:from>
    <xdr:to>
      <xdr:col>72</xdr:col>
      <xdr:colOff>38100</xdr:colOff>
      <xdr:row>98</xdr:row>
      <xdr:rowOff>84308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8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75435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7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154150</xdr:rowOff>
    </xdr:from>
    <xdr:to>
      <xdr:col>67</xdr:col>
      <xdr:colOff>101600</xdr:colOff>
      <xdr:row>98</xdr:row>
      <xdr:rowOff>84300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75427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86142</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086892"/>
          <a:ext cx="838200" cy="69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141949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57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35342</xdr:rowOff>
    </xdr:from>
    <xdr:to>
      <xdr:col>116</xdr:col>
      <xdr:colOff>114300</xdr:colOff>
      <xdr:row>35</xdr:row>
      <xdr:rowOff>136942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0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58219</xdr:rowOff>
    </xdr:from>
    <xdr:ext cx="469744"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8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議会費における減少は、議場音響設備等整備の終了が要因となっている。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総務費における減少は、防災対策工事の終了、まちづくり基金の積立額の減少が要因となっている。今後も大規模事業に備えてまちづくり基金や減債基金の積み立ては随時実施していく。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民生費における減少は、</a:t>
          </a:r>
          <a:r>
            <a:rPr lang="ja-JP" altLang="ja-JP" sz="1100" b="0" i="0" baseline="0">
              <a:solidFill>
                <a:schemeClr val="dk1"/>
              </a:solidFill>
              <a:effectLst/>
              <a:latin typeface="+mn-lt"/>
              <a:ea typeface="+mn-ea"/>
              <a:cs typeface="+mn-cs"/>
            </a:rPr>
            <a:t>子育て世帯等臨時特別支援給付金の終了や住民税非課税世帯臨時特別給付金の大幅減等が要因となっている。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農林水産費における減少は、土地改良施設適正化工事の終了、稲作病害虫対策等作付支援補助金の皆減が要因となっている。</a:t>
          </a:r>
          <a:r>
            <a:rPr lang="ja-JP" altLang="ja-JP" sz="1100" b="0" i="0" baseline="0">
              <a:solidFill>
                <a:schemeClr val="dk1"/>
              </a:solidFill>
              <a:effectLst/>
              <a:latin typeface="+mn-lt"/>
              <a:ea typeface="+mn-ea"/>
              <a:cs typeface="+mn-cs"/>
            </a:rPr>
            <a:t>諸支出金における増加は浄水場跡地の取得が要因となっている。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駅周辺整備事業や工業ゾーン形成事業等の</a:t>
          </a:r>
          <a:r>
            <a:rPr lang="ja-JP" altLang="ja-JP" sz="1100" b="0" i="0" baseline="0">
              <a:solidFill>
                <a:schemeClr val="dk1"/>
              </a:solidFill>
              <a:effectLst/>
              <a:latin typeface="+mn-lt"/>
              <a:ea typeface="+mn-ea"/>
              <a:cs typeface="+mn-cs"/>
            </a:rPr>
            <a:t>大規模事業が継続されていく中で、可能な限り補助や起債を有効に活用し、経費の抑制に努める。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chemeClr val="dk1"/>
              </a:solidFill>
              <a:effectLst/>
              <a:latin typeface="+mn-lt"/>
              <a:ea typeface="+mn-ea"/>
              <a:cs typeface="+mn-cs"/>
            </a:rPr>
            <a:t>財政調整基金は平成２７年度より取崩しを行っておらず、運用利息の積立てにより増加している。標準財政規模に対する実質収支額は昨年度が１０．４０％であったが、令和４年度は法人住民税等地方税や地方交付税等の歳入額増加もあり、１２．３９％となった。標準財政規模に対する実質単年度収支は納税義務者の減少や小学校建設事業、社会保障経費の増加等により平成２６年度からの比率は低くなっている。令和４年度は実質収支、単年度実質収支が減少したことから昨年度より０．１２％の減少となった。今後も大規模事業が続くため、縁故債の繰上償還実施や基金への積み立てなどにより</a:t>
          </a:r>
          <a:r>
            <a:rPr kumimoji="1" lang="ja-JP" altLang="ja-JP" sz="1000" b="0" i="0" baseline="0">
              <a:solidFill>
                <a:schemeClr val="dk1"/>
              </a:solidFill>
              <a:effectLst/>
              <a:latin typeface="+mn-lt"/>
              <a:ea typeface="+mn-ea"/>
              <a:cs typeface="+mn-cs"/>
            </a:rPr>
            <a:t>、</a:t>
          </a:r>
          <a:r>
            <a:rPr kumimoji="1" lang="ja-JP" altLang="ja-JP" sz="1000">
              <a:solidFill>
                <a:schemeClr val="dk1"/>
              </a:solidFill>
              <a:effectLst/>
              <a:latin typeface="+mn-lt"/>
              <a:ea typeface="+mn-ea"/>
              <a:cs typeface="+mn-cs"/>
            </a:rPr>
            <a:t>財政健全化に向けた財政運営に努めていく。</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令和４年度においては、すべての会計が黒字となった。平成２８年度末で閉鎖となっていた介護サービス事業特別会計が令和３年度から再開となった。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5314069</v>
      </c>
      <c r="BO4" s="371"/>
      <c r="BP4" s="371"/>
      <c r="BQ4" s="371"/>
      <c r="BR4" s="371"/>
      <c r="BS4" s="371"/>
      <c r="BT4" s="371"/>
      <c r="BU4" s="372"/>
      <c r="BV4" s="370">
        <v>5580825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12.4</v>
      </c>
      <c r="CU4" s="377"/>
      <c r="CV4" s="377"/>
      <c r="CW4" s="377"/>
      <c r="CX4" s="377"/>
      <c r="CY4" s="377"/>
      <c r="CZ4" s="377"/>
      <c r="DA4" s="378"/>
      <c r="DB4" s="376">
        <v>10.4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4921778</v>
      </c>
      <c r="BO5" s="408"/>
      <c r="BP5" s="408"/>
      <c r="BQ5" s="408"/>
      <c r="BR5" s="408"/>
      <c r="BS5" s="408"/>
      <c r="BT5" s="408"/>
      <c r="BU5" s="409"/>
      <c r="BV5" s="407">
        <v>5236434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85.1</v>
      </c>
      <c r="CU5" s="405"/>
      <c r="CV5" s="405"/>
      <c r="CW5" s="405"/>
      <c r="CX5" s="405"/>
      <c r="CY5" s="405"/>
      <c r="CZ5" s="405"/>
      <c r="DA5" s="406"/>
      <c r="DB5" s="404">
        <v>82.5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392291</v>
      </c>
      <c r="BO6" s="408"/>
      <c r="BP6" s="408"/>
      <c r="BQ6" s="408"/>
      <c r="BR6" s="408"/>
      <c r="BS6" s="408"/>
      <c r="BT6" s="408"/>
      <c r="BU6" s="409"/>
      <c r="BV6" s="407">
        <v>344391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86.4</v>
      </c>
      <c r="CU6" s="445"/>
      <c r="CV6" s="445"/>
      <c r="CW6" s="445"/>
      <c r="CX6" s="445"/>
      <c r="CY6" s="445"/>
      <c r="CZ6" s="445"/>
      <c r="DA6" s="446"/>
      <c r="DB6" s="444">
        <v>87.6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47166</v>
      </c>
      <c r="BO7" s="408"/>
      <c r="BP7" s="408"/>
      <c r="BQ7" s="408"/>
      <c r="BR7" s="408"/>
      <c r="BS7" s="408"/>
      <c r="BT7" s="408"/>
      <c r="BU7" s="409"/>
      <c r="BV7" s="407">
        <v>47240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2786376</v>
      </c>
      <c r="CU7" s="408"/>
      <c r="CV7" s="408"/>
      <c r="CW7" s="408"/>
      <c r="CX7" s="408"/>
      <c r="CY7" s="408"/>
      <c r="CZ7" s="408"/>
      <c r="DA7" s="409"/>
      <c r="DB7" s="407">
        <v>2857939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345125</v>
      </c>
      <c r="BO8" s="408"/>
      <c r="BP8" s="408"/>
      <c r="BQ8" s="408"/>
      <c r="BR8" s="408"/>
      <c r="BS8" s="408"/>
      <c r="BT8" s="408"/>
      <c r="BU8" s="409"/>
      <c r="BV8" s="407">
        <v>297151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0.44</v>
      </c>
      <c r="CU8" s="448"/>
      <c r="CV8" s="448"/>
      <c r="CW8" s="448"/>
      <c r="CX8" s="448"/>
      <c r="CY8" s="448"/>
      <c r="CZ8" s="448"/>
      <c r="DA8" s="449"/>
      <c r="DB8" s="447">
        <v>0.46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8167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47974</v>
      </c>
      <c r="BO9" s="408"/>
      <c r="BP9" s="408"/>
      <c r="BQ9" s="408"/>
      <c r="BR9" s="408"/>
      <c r="BS9" s="408"/>
      <c r="BT9" s="408"/>
      <c r="BU9" s="409"/>
      <c r="BV9" s="407">
        <v>48551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15.9</v>
      </c>
      <c r="CU9" s="405"/>
      <c r="CV9" s="405"/>
      <c r="CW9" s="405"/>
      <c r="CX9" s="405"/>
      <c r="CY9" s="405"/>
      <c r="CZ9" s="405"/>
      <c r="DA9" s="406"/>
      <c r="DB9" s="404">
        <v>16.100000000000001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8485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117</v>
      </c>
      <c r="AV10" s="440"/>
      <c r="AW10" s="440"/>
      <c r="AX10" s="440"/>
      <c r="AY10" s="441" t="s">
        <v>122</v>
      </c>
      <c r="AZ10" s="442"/>
      <c r="BA10" s="442"/>
      <c r="BB10" s="442"/>
      <c r="BC10" s="442"/>
      <c r="BD10" s="442"/>
      <c r="BE10" s="442"/>
      <c r="BF10" s="442"/>
      <c r="BG10" s="442"/>
      <c r="BH10" s="442"/>
      <c r="BI10" s="442"/>
      <c r="BJ10" s="442"/>
      <c r="BK10" s="442"/>
      <c r="BL10" s="442"/>
      <c r="BM10" s="443"/>
      <c r="BN10" s="407">
        <v>49</v>
      </c>
      <c r="BO10" s="408"/>
      <c r="BP10" s="408"/>
      <c r="BQ10" s="408"/>
      <c r="BR10" s="408"/>
      <c r="BS10" s="408"/>
      <c r="BT10" s="408"/>
      <c r="BU10" s="409"/>
      <c r="BV10" s="407">
        <v>401</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166497</v>
      </c>
      <c r="BO11" s="408"/>
      <c r="BP11" s="408"/>
      <c r="BQ11" s="408"/>
      <c r="BR11" s="408"/>
      <c r="BS11" s="408"/>
      <c r="BT11" s="408"/>
      <c r="BU11" s="409"/>
      <c r="BV11" s="407">
        <v>174566</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8217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8060</v>
      </c>
      <c r="S13" s="492"/>
      <c r="T13" s="492"/>
      <c r="U13" s="492"/>
      <c r="V13" s="493"/>
      <c r="W13" s="423" t="s">
        <v>142</v>
      </c>
      <c r="X13" s="424"/>
      <c r="Y13" s="424"/>
      <c r="Z13" s="424"/>
      <c r="AA13" s="424"/>
      <c r="AB13" s="414"/>
      <c r="AC13" s="458">
        <v>98</v>
      </c>
      <c r="AD13" s="459"/>
      <c r="AE13" s="459"/>
      <c r="AF13" s="459"/>
      <c r="AG13" s="501"/>
      <c r="AH13" s="458">
        <v>75</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214520</v>
      </c>
      <c r="BO13" s="408"/>
      <c r="BP13" s="408"/>
      <c r="BQ13" s="408"/>
      <c r="BR13" s="408"/>
      <c r="BS13" s="408"/>
      <c r="BT13" s="408"/>
      <c r="BU13" s="409"/>
      <c r="BV13" s="407">
        <v>223518</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7.6</v>
      </c>
      <c r="CU13" s="405"/>
      <c r="CV13" s="405"/>
      <c r="CW13" s="405"/>
      <c r="CX13" s="405"/>
      <c r="CY13" s="405"/>
      <c r="CZ13" s="405"/>
      <c r="DA13" s="406"/>
      <c r="DB13" s="404">
        <v>7.5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8370</v>
      </c>
      <c r="S14" s="492"/>
      <c r="T14" s="492"/>
      <c r="U14" s="492"/>
      <c r="V14" s="493"/>
      <c r="W14" s="397"/>
      <c r="X14" s="398"/>
      <c r="Y14" s="398"/>
      <c r="Z14" s="398"/>
      <c r="AA14" s="398"/>
      <c r="AB14" s="387"/>
      <c r="AC14" s="494">
        <v>2.8</v>
      </c>
      <c r="AD14" s="495"/>
      <c r="AE14" s="495"/>
      <c r="AF14" s="495"/>
      <c r="AG14" s="496"/>
      <c r="AH14" s="494">
        <v>2.1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149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8208</v>
      </c>
      <c r="S15" s="492"/>
      <c r="T15" s="492"/>
      <c r="U15" s="492"/>
      <c r="V15" s="493"/>
      <c r="W15" s="423" t="s">
        <v>150</v>
      </c>
      <c r="X15" s="424"/>
      <c r="Y15" s="424"/>
      <c r="Z15" s="424"/>
      <c r="AA15" s="424"/>
      <c r="AB15" s="414"/>
      <c r="AC15" s="458">
        <v>964</v>
      </c>
      <c r="AD15" s="459"/>
      <c r="AE15" s="459"/>
      <c r="AF15" s="459"/>
      <c r="AG15" s="501"/>
      <c r="AH15" s="458">
        <v>1047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1033923</v>
      </c>
      <c r="BO15" s="371"/>
      <c r="BP15" s="371"/>
      <c r="BQ15" s="371"/>
      <c r="BR15" s="371"/>
      <c r="BS15" s="371"/>
      <c r="BT15" s="371"/>
      <c r="BU15" s="372"/>
      <c r="BV15" s="370">
        <v>1047538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27.1</v>
      </c>
      <c r="AD16" s="495"/>
      <c r="AE16" s="495"/>
      <c r="AF16" s="495"/>
      <c r="AG16" s="496"/>
      <c r="AH16" s="494">
        <v>29.2</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2461337</v>
      </c>
      <c r="BO16" s="408"/>
      <c r="BP16" s="408"/>
      <c r="BQ16" s="408"/>
      <c r="BR16" s="408"/>
      <c r="BS16" s="408"/>
      <c r="BT16" s="408"/>
      <c r="BU16" s="409"/>
      <c r="BV16" s="407">
        <v>2418609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2490</v>
      </c>
      <c r="AD17" s="459"/>
      <c r="AE17" s="459"/>
      <c r="AF17" s="459"/>
      <c r="AG17" s="501"/>
      <c r="AH17" s="458">
        <v>2467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1315053</v>
      </c>
      <c r="BO17" s="408"/>
      <c r="BP17" s="408"/>
      <c r="BQ17" s="408"/>
      <c r="BR17" s="408"/>
      <c r="BS17" s="408"/>
      <c r="BT17" s="408"/>
      <c r="BU17" s="409"/>
      <c r="BV17" s="407">
        <v>1332804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5.93</v>
      </c>
      <c r="M18" s="531"/>
      <c r="N18" s="531"/>
      <c r="O18" s="531"/>
      <c r="P18" s="531"/>
      <c r="Q18" s="531"/>
      <c r="R18" s="532"/>
      <c r="S18" s="532"/>
      <c r="T18" s="532"/>
      <c r="U18" s="532"/>
      <c r="V18" s="533"/>
      <c r="W18" s="425"/>
      <c r="X18" s="426"/>
      <c r="Y18" s="426"/>
      <c r="Z18" s="426"/>
      <c r="AA18" s="426"/>
      <c r="AB18" s="417"/>
      <c r="AC18" s="534">
        <v>70.099999999999994</v>
      </c>
      <c r="AD18" s="535"/>
      <c r="AE18" s="535"/>
      <c r="AF18" s="535"/>
      <c r="AG18" s="536"/>
      <c r="AH18" s="534">
        <v>68.7</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2454978</v>
      </c>
      <c r="BO18" s="408"/>
      <c r="BP18" s="408"/>
      <c r="BQ18" s="408"/>
      <c r="BR18" s="408"/>
      <c r="BS18" s="408"/>
      <c r="BT18" s="408"/>
      <c r="BU18" s="409"/>
      <c r="BV18" s="407">
        <v>2408034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1377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3781663</v>
      </c>
      <c r="BO19" s="408"/>
      <c r="BP19" s="408"/>
      <c r="BQ19" s="408"/>
      <c r="BR19" s="408"/>
      <c r="BS19" s="408"/>
      <c r="BT19" s="408"/>
      <c r="BU19" s="409"/>
      <c r="BV19" s="407">
        <v>3697848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3206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4459598</v>
      </c>
      <c r="BO22" s="371"/>
      <c r="BP22" s="371"/>
      <c r="BQ22" s="371"/>
      <c r="BR22" s="371"/>
      <c r="BS22" s="371"/>
      <c r="BT22" s="371"/>
      <c r="BU22" s="372"/>
      <c r="BV22" s="370">
        <v>4849426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2670757</v>
      </c>
      <c r="BO23" s="408"/>
      <c r="BP23" s="408"/>
      <c r="BQ23" s="408"/>
      <c r="BR23" s="408"/>
      <c r="BS23" s="408"/>
      <c r="BT23" s="408"/>
      <c r="BU23" s="409"/>
      <c r="BV23" s="407">
        <v>2991079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8300</v>
      </c>
      <c r="R24" s="459"/>
      <c r="S24" s="459"/>
      <c r="T24" s="459"/>
      <c r="U24" s="459"/>
      <c r="V24" s="501"/>
      <c r="W24" s="553"/>
      <c r="X24" s="554"/>
      <c r="Y24" s="555"/>
      <c r="Z24" s="457" t="s">
        <v>175</v>
      </c>
      <c r="AA24" s="437"/>
      <c r="AB24" s="437"/>
      <c r="AC24" s="437"/>
      <c r="AD24" s="437"/>
      <c r="AE24" s="437"/>
      <c r="AF24" s="437"/>
      <c r="AG24" s="438"/>
      <c r="AH24" s="458">
        <v>76</v>
      </c>
      <c r="AI24" s="459"/>
      <c r="AJ24" s="459"/>
      <c r="AK24" s="459"/>
      <c r="AL24" s="501"/>
      <c r="AM24" s="458">
        <v>234840</v>
      </c>
      <c r="AN24" s="459"/>
      <c r="AO24" s="459"/>
      <c r="AP24" s="459"/>
      <c r="AQ24" s="459"/>
      <c r="AR24" s="501"/>
      <c r="AS24" s="458">
        <v>3090</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2929601</v>
      </c>
      <c r="BO24" s="408"/>
      <c r="BP24" s="408"/>
      <c r="BQ24" s="408"/>
      <c r="BR24" s="408"/>
      <c r="BS24" s="408"/>
      <c r="BT24" s="408"/>
      <c r="BU24" s="409"/>
      <c r="BV24" s="407">
        <v>3059127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7100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3452134</v>
      </c>
      <c r="BO25" s="371"/>
      <c r="BP25" s="371"/>
      <c r="BQ25" s="371"/>
      <c r="BR25" s="371"/>
      <c r="BS25" s="371"/>
      <c r="BT25" s="371"/>
      <c r="BU25" s="372"/>
      <c r="BV25" s="370">
        <v>3053435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6400</v>
      </c>
      <c r="R26" s="459"/>
      <c r="S26" s="459"/>
      <c r="T26" s="459"/>
      <c r="U26" s="459"/>
      <c r="V26" s="501"/>
      <c r="W26" s="553"/>
      <c r="X26" s="554"/>
      <c r="Y26" s="555"/>
      <c r="Z26" s="457" t="s">
        <v>181</v>
      </c>
      <c r="AA26" s="559"/>
      <c r="AB26" s="559"/>
      <c r="AC26" s="559"/>
      <c r="AD26" s="559"/>
      <c r="AE26" s="559"/>
      <c r="AF26" s="559"/>
      <c r="AG26" s="560"/>
      <c r="AH26" s="458">
        <v>8</v>
      </c>
      <c r="AI26" s="459"/>
      <c r="AJ26" s="459"/>
      <c r="AK26" s="459"/>
      <c r="AL26" s="501"/>
      <c r="AM26" s="458">
        <v>22928</v>
      </c>
      <c r="AN26" s="459"/>
      <c r="AO26" s="459"/>
      <c r="AP26" s="459"/>
      <c r="AQ26" s="459"/>
      <c r="AR26" s="501"/>
      <c r="AS26" s="458">
        <v>2866</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183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3300</v>
      </c>
      <c r="R27" s="459"/>
      <c r="S27" s="459"/>
      <c r="T27" s="459"/>
      <c r="U27" s="459"/>
      <c r="V27" s="501"/>
      <c r="W27" s="553"/>
      <c r="X27" s="554"/>
      <c r="Y27" s="555"/>
      <c r="Z27" s="457" t="s">
        <v>185</v>
      </c>
      <c r="AA27" s="437"/>
      <c r="AB27" s="437"/>
      <c r="AC27" s="437"/>
      <c r="AD27" s="437"/>
      <c r="AE27" s="437"/>
      <c r="AF27" s="437"/>
      <c r="AG27" s="438"/>
      <c r="AH27" s="458">
        <v>8</v>
      </c>
      <c r="AI27" s="459"/>
      <c r="AJ27" s="459"/>
      <c r="AK27" s="459"/>
      <c r="AL27" s="501"/>
      <c r="AM27" s="458">
        <v>22448</v>
      </c>
      <c r="AN27" s="459"/>
      <c r="AO27" s="459"/>
      <c r="AP27" s="459"/>
      <c r="AQ27" s="459"/>
      <c r="AR27" s="501"/>
      <c r="AS27" s="458">
        <v>2806</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403359</v>
      </c>
      <c r="BO27" s="527"/>
      <c r="BP27" s="527"/>
      <c r="BQ27" s="527"/>
      <c r="BR27" s="527"/>
      <c r="BS27" s="527"/>
      <c r="BT27" s="527"/>
      <c r="BU27" s="528"/>
      <c r="BV27" s="526">
        <v>403309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2800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771839</v>
      </c>
      <c r="BO28" s="371"/>
      <c r="BP28" s="371"/>
      <c r="BQ28" s="371"/>
      <c r="BR28" s="371"/>
      <c r="BS28" s="371"/>
      <c r="BT28" s="371"/>
      <c r="BU28" s="372"/>
      <c r="BV28" s="370">
        <v>771790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10</v>
      </c>
      <c r="M29" s="459"/>
      <c r="N29" s="459"/>
      <c r="O29" s="459"/>
      <c r="P29" s="501"/>
      <c r="Q29" s="458">
        <v>2600</v>
      </c>
      <c r="R29" s="459"/>
      <c r="S29" s="459"/>
      <c r="T29" s="459"/>
      <c r="U29" s="459"/>
      <c r="V29" s="501"/>
      <c r="W29" s="556"/>
      <c r="X29" s="557"/>
      <c r="Y29" s="558"/>
      <c r="Z29" s="457" t="s">
        <v>191</v>
      </c>
      <c r="AA29" s="437"/>
      <c r="AB29" s="437"/>
      <c r="AC29" s="437"/>
      <c r="AD29" s="437"/>
      <c r="AE29" s="437"/>
      <c r="AF29" s="437"/>
      <c r="AG29" s="438"/>
      <c r="AH29" s="458">
        <v>84</v>
      </c>
      <c r="AI29" s="459"/>
      <c r="AJ29" s="459"/>
      <c r="AK29" s="459"/>
      <c r="AL29" s="501"/>
      <c r="AM29" s="458">
        <v>257288</v>
      </c>
      <c r="AN29" s="459"/>
      <c r="AO29" s="459"/>
      <c r="AP29" s="459"/>
      <c r="AQ29" s="459"/>
      <c r="AR29" s="501"/>
      <c r="AS29" s="458">
        <v>3063</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1861230</v>
      </c>
      <c r="BO29" s="408"/>
      <c r="BP29" s="408"/>
      <c r="BQ29" s="408"/>
      <c r="BR29" s="408"/>
      <c r="BS29" s="408"/>
      <c r="BT29" s="408"/>
      <c r="BU29" s="409"/>
      <c r="BV29" s="407">
        <v>1843203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93.9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1227434</v>
      </c>
      <c r="BO30" s="527"/>
      <c r="BP30" s="527"/>
      <c r="BQ30" s="527"/>
      <c r="BR30" s="527"/>
      <c r="BS30" s="527"/>
      <c r="BT30" s="527"/>
      <c r="BU30" s="528"/>
      <c r="BV30" s="526">
        <v>1297517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川西町・三宅町式下中学校組合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川西町土地開発公社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奈良県市町村総合事務組合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奈良県広域水質検査センター組合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奈良県後期高齢者医療広域連合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奈良県広域消防組合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山辺・県北西部広域環境衛生組合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国保中央病院組合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磯城郡水道企業団</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tHs7y+Mp4HeunDggZ5tX3oMSQUyGDsRr9l0Ux/iCN4gcCc9iBgmE3c2JQscq+ulagaw9ZYBeYNUzmT9efOejg==" saltValue="C8gN6lFuGxkZiuX8XpWSQ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560</v>
      </c>
      <c r="D34" s="1151"/>
      <c r="E34" s="1152"/>
      <c r="F34" s="32">
        <v>14.4</v>
      </c>
      <c r="G34" s="33">
        <v>17.29</v>
      </c>
      <c r="H34" s="33">
        <v>9.5</v>
      </c>
      <c r="I34" s="33">
        <v>10.57</v>
      </c>
      <c r="J34" s="34">
        <v>12.48</v>
      </c>
      <c r="K34" s="22"/>
      <c r="L34" s="22"/>
      <c r="M34" s="22"/>
      <c r="N34" s="22"/>
      <c r="O34" s="22"/>
      <c r="P34" s="22"/>
    </row>
    <row r="35" spans="1:16" ht="39" customHeight="1" x14ac:dyDescent="0.15">
      <c r="A35" s="22"/>
      <c r="B35" s="35"/>
      <c r="C35" s="1145" t="s">
        <v>561</v>
      </c>
      <c r="D35" s="1146"/>
      <c r="E35" s="1147"/>
      <c r="F35" s="36">
        <v>1.32</v>
      </c>
      <c r="G35" s="37">
        <v>1.76</v>
      </c>
      <c r="H35" s="37">
        <v>1.9</v>
      </c>
      <c r="I35" s="37">
        <v>1.96</v>
      </c>
      <c r="J35" s="38">
        <v>2.34</v>
      </c>
      <c r="K35" s="22"/>
      <c r="L35" s="22"/>
      <c r="M35" s="22"/>
      <c r="N35" s="22"/>
      <c r="O35" s="22"/>
      <c r="P35" s="22"/>
    </row>
    <row r="36" spans="1:16" ht="39" customHeight="1" x14ac:dyDescent="0.15">
      <c r="A36" s="22"/>
      <c r="B36" s="35"/>
      <c r="C36" s="1145" t="s">
        <v>562</v>
      </c>
      <c r="D36" s="1146"/>
      <c r="E36" s="1147"/>
      <c r="F36" s="36">
        <v>0.02</v>
      </c>
      <c r="G36" s="37">
        <v>0.41</v>
      </c>
      <c r="H36" s="37">
        <v>0.16</v>
      </c>
      <c r="I36" s="37">
        <v>0.92</v>
      </c>
      <c r="J36" s="38">
        <v>1.1499999999999999</v>
      </c>
      <c r="K36" s="22"/>
      <c r="L36" s="22"/>
      <c r="M36" s="22"/>
      <c r="N36" s="22"/>
      <c r="O36" s="22"/>
      <c r="P36" s="22"/>
    </row>
    <row r="37" spans="1:16" ht="39" customHeight="1" x14ac:dyDescent="0.15">
      <c r="A37" s="22"/>
      <c r="B37" s="35"/>
      <c r="C37" s="1145" t="s">
        <v>563</v>
      </c>
      <c r="D37" s="1146"/>
      <c r="E37" s="1147"/>
      <c r="F37" s="36">
        <v>0.97</v>
      </c>
      <c r="G37" s="37">
        <v>0.82</v>
      </c>
      <c r="H37" s="37">
        <v>0.81</v>
      </c>
      <c r="I37" s="37">
        <v>0.75</v>
      </c>
      <c r="J37" s="38">
        <v>0.67</v>
      </c>
      <c r="K37" s="22"/>
      <c r="L37" s="22"/>
      <c r="M37" s="22"/>
      <c r="N37" s="22"/>
      <c r="O37" s="22"/>
      <c r="P37" s="22"/>
    </row>
    <row r="38" spans="1:16" ht="39" customHeight="1" x14ac:dyDescent="0.15">
      <c r="A38" s="22"/>
      <c r="B38" s="35"/>
      <c r="C38" s="1145" t="s">
        <v>564</v>
      </c>
      <c r="D38" s="1146"/>
      <c r="E38" s="1147"/>
      <c r="F38" s="36" t="s">
        <v>514</v>
      </c>
      <c r="G38" s="37" t="s">
        <v>514</v>
      </c>
      <c r="H38" s="37" t="s">
        <v>514</v>
      </c>
      <c r="I38" s="37">
        <v>0</v>
      </c>
      <c r="J38" s="38">
        <v>0.02</v>
      </c>
      <c r="K38" s="22"/>
      <c r="L38" s="22"/>
      <c r="M38" s="22"/>
      <c r="N38" s="22"/>
      <c r="O38" s="22"/>
      <c r="P38" s="22"/>
    </row>
    <row r="39" spans="1:16" ht="39" customHeight="1" x14ac:dyDescent="0.15">
      <c r="A39" s="22"/>
      <c r="B39" s="35"/>
      <c r="C39" s="1145" t="s">
        <v>565</v>
      </c>
      <c r="D39" s="1146"/>
      <c r="E39" s="1147"/>
      <c r="F39" s="36">
        <v>0.01</v>
      </c>
      <c r="G39" s="37">
        <v>0</v>
      </c>
      <c r="H39" s="37">
        <v>0.01</v>
      </c>
      <c r="I39" s="37">
        <v>0</v>
      </c>
      <c r="J39" s="38">
        <v>0</v>
      </c>
      <c r="K39" s="22"/>
      <c r="L39" s="22"/>
      <c r="M39" s="22"/>
      <c r="N39" s="22"/>
      <c r="O39" s="22"/>
      <c r="P39" s="22"/>
    </row>
    <row r="40" spans="1:16" ht="39" customHeight="1" x14ac:dyDescent="0.15">
      <c r="A40" s="22"/>
      <c r="B40" s="35"/>
      <c r="C40" s="1145" t="s">
        <v>566</v>
      </c>
      <c r="D40" s="1146"/>
      <c r="E40" s="1147"/>
      <c r="F40" s="36" t="s">
        <v>567</v>
      </c>
      <c r="G40" s="37" t="s">
        <v>568</v>
      </c>
      <c r="H40" s="37" t="s">
        <v>569</v>
      </c>
      <c r="I40" s="37" t="s">
        <v>570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571</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572</v>
      </c>
      <c r="D43" s="1149"/>
      <c r="E43" s="1150"/>
      <c r="F43" s="41">
        <v>12.22</v>
      </c>
      <c r="G43" s="42">
        <v>11.2</v>
      </c>
      <c r="H43" s="42">
        <v>10.199999999999999</v>
      </c>
      <c r="I43" s="42">
        <v>4.53</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N5ZoqGFyBVh95sH4zrahwhLdhd3CR9ctVyHikvULiqr/VFCqAMFcUVOFPQabqE49/OU0BMA8/1qs6lAATnj5Q==" saltValue="QefpfZ4UrwGh7aLfsTU4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413</v>
      </c>
      <c r="L45" s="60">
        <v>410</v>
      </c>
      <c r="M45" s="60">
        <v>433</v>
      </c>
      <c r="N45" s="60">
        <v>431</v>
      </c>
      <c r="O45" s="61">
        <v>445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15</v>
      </c>
      <c r="F48" s="1161"/>
      <c r="G48" s="1161"/>
      <c r="H48" s="1161"/>
      <c r="I48" s="1161"/>
      <c r="J48" s="1162"/>
      <c r="K48" s="63">
        <v>113</v>
      </c>
      <c r="L48" s="64">
        <v>74</v>
      </c>
      <c r="M48" s="64">
        <v>67</v>
      </c>
      <c r="N48" s="64">
        <v>68</v>
      </c>
      <c r="O48" s="65">
        <v>62</v>
      </c>
      <c r="P48" s="48"/>
      <c r="Q48" s="48"/>
      <c r="R48" s="48"/>
      <c r="S48" s="48"/>
      <c r="T48" s="48"/>
      <c r="U48" s="48"/>
    </row>
    <row r="49" spans="1:21" ht="30.75" customHeight="1" x14ac:dyDescent="0.15">
      <c r="A49" s="48"/>
      <c r="B49" s="1155"/>
      <c r="C49" s="1156"/>
      <c r="D49" s="62"/>
      <c r="E49" s="1161" t="s">
        <v>16</v>
      </c>
      <c r="F49" s="1161"/>
      <c r="G49" s="1161"/>
      <c r="H49" s="1161"/>
      <c r="I49" s="1161"/>
      <c r="J49" s="1162"/>
      <c r="K49" s="63">
        <v>61</v>
      </c>
      <c r="L49" s="64">
        <v>61</v>
      </c>
      <c r="M49" s="64">
        <v>65</v>
      </c>
      <c r="N49" s="64">
        <v>63</v>
      </c>
      <c r="O49" s="65">
        <v>65</v>
      </c>
      <c r="P49" s="48"/>
      <c r="Q49" s="48"/>
      <c r="R49" s="48"/>
      <c r="S49" s="48"/>
      <c r="T49" s="48"/>
      <c r="U49" s="48"/>
    </row>
    <row r="50" spans="1:21" ht="30.75" customHeight="1" x14ac:dyDescent="0.15">
      <c r="A50" s="48"/>
      <c r="B50" s="1155"/>
      <c r="C50" s="1156"/>
      <c r="D50" s="62"/>
      <c r="E50" s="1161" t="s">
        <v>17</v>
      </c>
      <c r="F50" s="1161"/>
      <c r="G50" s="1161"/>
      <c r="H50" s="1161"/>
      <c r="I50" s="1161"/>
      <c r="J50" s="1162"/>
      <c r="K50" s="63">
        <v>15</v>
      </c>
      <c r="L50" s="64">
        <v>21</v>
      </c>
      <c r="M50" s="64" t="s">
        <v>514</v>
      </c>
      <c r="N50" s="64" t="s">
        <v>514</v>
      </c>
      <c r="O50" s="65" t="s">
        <v>514</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414</v>
      </c>
      <c r="L52" s="64">
        <v>390</v>
      </c>
      <c r="M52" s="64">
        <v>387</v>
      </c>
      <c r="N52" s="64">
        <v>386</v>
      </c>
      <c r="O52" s="65">
        <v>374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188</v>
      </c>
      <c r="L53" s="69">
        <v>176</v>
      </c>
      <c r="M53" s="69">
        <v>178</v>
      </c>
      <c r="N53" s="69">
        <v>176</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588</v>
      </c>
      <c r="L58" s="84" t="s">
        <v>588</v>
      </c>
      <c r="M58" s="84" t="s">
        <v>588</v>
      </c>
      <c r="N58" s="84" t="s">
        <v>588</v>
      </c>
      <c r="O58" s="85" t="s">
        <v>588</v>
      </c>
    </row>
    <row r="59" spans="1:21" ht="31.5" customHeight="1" x14ac:dyDescent="0.15">
      <c r="B59" s="1171"/>
      <c r="C59" s="1172"/>
      <c r="D59" s="1178" t="s">
        <v>28</v>
      </c>
      <c r="E59" s="1179"/>
      <c r="F59" s="1179"/>
      <c r="G59" s="1179"/>
      <c r="H59" s="1179"/>
      <c r="I59" s="1179"/>
      <c r="J59" s="1180"/>
      <c r="K59" s="86" t="s">
        <v>588</v>
      </c>
      <c r="L59" s="87" t="s">
        <v>588</v>
      </c>
      <c r="M59" s="87" t="s">
        <v>588</v>
      </c>
      <c r="N59" s="87" t="s">
        <v>588</v>
      </c>
      <c r="O59" s="88" t="s">
        <v>588</v>
      </c>
    </row>
    <row r="60" spans="1:21" ht="31.5" customHeight="1" thickBot="1" x14ac:dyDescent="0.2">
      <c r="B60" s="1173"/>
      <c r="C60" s="1174"/>
      <c r="D60" s="1181" t="s">
        <v>29</v>
      </c>
      <c r="E60" s="1182"/>
      <c r="F60" s="1182"/>
      <c r="G60" s="1182"/>
      <c r="H60" s="1182"/>
      <c r="I60" s="1182"/>
      <c r="J60" s="1183"/>
      <c r="K60" s="89" t="s">
        <v>588</v>
      </c>
      <c r="L60" s="90" t="s">
        <v>588</v>
      </c>
      <c r="M60" s="90" t="s">
        <v>588</v>
      </c>
      <c r="N60" s="90" t="s">
        <v>588</v>
      </c>
      <c r="O60" s="91" t="s">
        <v>588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MuJXLpPlAuw5UeoWh3RO/DzRbB/Y6V5Fqw6ORlAPmip2ZJoY9lYK4oKBYVnFsOofTVgkgxVYO45ZWposATR5Q==" saltValue="dA2ZJnrDapy9HV8pVf4fB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4" t="s">
        <v>32</v>
      </c>
      <c r="C41" s="1185"/>
      <c r="D41" s="105"/>
      <c r="E41" s="1190" t="s">
        <v>33</v>
      </c>
      <c r="F41" s="1190"/>
      <c r="G41" s="1190"/>
      <c r="H41" s="1191"/>
      <c r="I41" s="355">
        <v>4686</v>
      </c>
      <c r="J41" s="356">
        <v>4898</v>
      </c>
      <c r="K41" s="356">
        <v>4754</v>
      </c>
      <c r="L41" s="356">
        <v>4849</v>
      </c>
      <c r="M41" s="357">
        <v>4460</v>
      </c>
    </row>
    <row r="42" spans="2:13" ht="27.75" customHeight="1" x14ac:dyDescent="0.15">
      <c r="B42" s="1186"/>
      <c r="C42" s="1187"/>
      <c r="D42" s="106"/>
      <c r="E42" s="1192" t="s">
        <v>34</v>
      </c>
      <c r="F42" s="1192"/>
      <c r="G42" s="1192"/>
      <c r="H42" s="1193"/>
      <c r="I42" s="358" t="s">
        <v>514</v>
      </c>
      <c r="J42" s="359" t="s">
        <v>514</v>
      </c>
      <c r="K42" s="359" t="s">
        <v>514</v>
      </c>
      <c r="L42" s="359" t="s">
        <v>514</v>
      </c>
      <c r="M42" s="360" t="s">
        <v>514</v>
      </c>
    </row>
    <row r="43" spans="2:13" ht="27.75" customHeight="1" x14ac:dyDescent="0.15">
      <c r="B43" s="1186"/>
      <c r="C43" s="1187"/>
      <c r="D43" s="106"/>
      <c r="E43" s="1192" t="s">
        <v>35</v>
      </c>
      <c r="F43" s="1192"/>
      <c r="G43" s="1192"/>
      <c r="H43" s="1193"/>
      <c r="I43" s="358">
        <v>628</v>
      </c>
      <c r="J43" s="359">
        <v>621</v>
      </c>
      <c r="K43" s="359">
        <v>540</v>
      </c>
      <c r="L43" s="359">
        <v>548</v>
      </c>
      <c r="M43" s="360">
        <v>566</v>
      </c>
    </row>
    <row r="44" spans="2:13" ht="27.75" customHeight="1" x14ac:dyDescent="0.15">
      <c r="B44" s="1186"/>
      <c r="C44" s="1187"/>
      <c r="D44" s="106"/>
      <c r="E44" s="1192" t="s">
        <v>36</v>
      </c>
      <c r="F44" s="1192"/>
      <c r="G44" s="1192"/>
      <c r="H44" s="1193"/>
      <c r="I44" s="358">
        <v>462</v>
      </c>
      <c r="J44" s="359">
        <v>453</v>
      </c>
      <c r="K44" s="359">
        <v>430</v>
      </c>
      <c r="L44" s="359">
        <v>336</v>
      </c>
      <c r="M44" s="360">
        <v>296</v>
      </c>
    </row>
    <row r="45" spans="2:13" ht="27.75" customHeight="1" x14ac:dyDescent="0.15">
      <c r="B45" s="1186"/>
      <c r="C45" s="1187"/>
      <c r="D45" s="106"/>
      <c r="E45" s="1192" t="s">
        <v>37</v>
      </c>
      <c r="F45" s="1192"/>
      <c r="G45" s="1192"/>
      <c r="H45" s="1193"/>
      <c r="I45" s="358">
        <v>488</v>
      </c>
      <c r="J45" s="359">
        <v>436</v>
      </c>
      <c r="K45" s="359">
        <v>368</v>
      </c>
      <c r="L45" s="359">
        <v>378</v>
      </c>
      <c r="M45" s="360">
        <v>351</v>
      </c>
    </row>
    <row r="46" spans="2:13" ht="27.75" customHeight="1" x14ac:dyDescent="0.15">
      <c r="B46" s="1186"/>
      <c r="C46" s="1187"/>
      <c r="D46" s="107"/>
      <c r="E46" s="1192" t="s">
        <v>38</v>
      </c>
      <c r="F46" s="1192"/>
      <c r="G46" s="1192"/>
      <c r="H46" s="1193"/>
      <c r="I46" s="358">
        <v>13</v>
      </c>
      <c r="J46" s="359" t="s">
        <v>514</v>
      </c>
      <c r="K46" s="359" t="s">
        <v>514</v>
      </c>
      <c r="L46" s="359">
        <v>377</v>
      </c>
      <c r="M46" s="360" t="s">
        <v>514</v>
      </c>
    </row>
    <row r="47" spans="2:13" ht="27.75" customHeight="1" x14ac:dyDescent="0.15">
      <c r="B47" s="1186"/>
      <c r="C47" s="1187"/>
      <c r="D47" s="108"/>
      <c r="E47" s="1194" t="s">
        <v>39</v>
      </c>
      <c r="F47" s="1195"/>
      <c r="G47" s="1195"/>
      <c r="H47" s="1196"/>
      <c r="I47" s="358" t="s">
        <v>514</v>
      </c>
      <c r="J47" s="359" t="s">
        <v>514</v>
      </c>
      <c r="K47" s="359" t="s">
        <v>514</v>
      </c>
      <c r="L47" s="359" t="s">
        <v>514</v>
      </c>
      <c r="M47" s="360" t="s">
        <v>514</v>
      </c>
    </row>
    <row r="48" spans="2:13" ht="27.75" customHeight="1" x14ac:dyDescent="0.15">
      <c r="B48" s="1186"/>
      <c r="C48" s="1187"/>
      <c r="D48" s="106"/>
      <c r="E48" s="1192" t="s">
        <v>40</v>
      </c>
      <c r="F48" s="1192"/>
      <c r="G48" s="1192"/>
      <c r="H48" s="1193"/>
      <c r="I48" s="358" t="s">
        <v>514</v>
      </c>
      <c r="J48" s="359" t="s">
        <v>514</v>
      </c>
      <c r="K48" s="359" t="s">
        <v>514</v>
      </c>
      <c r="L48" s="359" t="s">
        <v>514</v>
      </c>
      <c r="M48" s="360" t="s">
        <v>514</v>
      </c>
    </row>
    <row r="49" spans="2:13" ht="27.75" customHeight="1" x14ac:dyDescent="0.15">
      <c r="B49" s="1188"/>
      <c r="C49" s="1189"/>
      <c r="D49" s="106"/>
      <c r="E49" s="1192" t="s">
        <v>41</v>
      </c>
      <c r="F49" s="1192"/>
      <c r="G49" s="1192"/>
      <c r="H49" s="1193"/>
      <c r="I49" s="358" t="s">
        <v>514</v>
      </c>
      <c r="J49" s="359" t="s">
        <v>514</v>
      </c>
      <c r="K49" s="359" t="s">
        <v>514</v>
      </c>
      <c r="L49" s="359" t="s">
        <v>514</v>
      </c>
      <c r="M49" s="360" t="s">
        <v>514</v>
      </c>
    </row>
    <row r="50" spans="2:13" ht="27.75" customHeight="1" x14ac:dyDescent="0.15">
      <c r="B50" s="1197" t="s">
        <v>42</v>
      </c>
      <c r="C50" s="1198"/>
      <c r="D50" s="109"/>
      <c r="E50" s="1192" t="s">
        <v>43</v>
      </c>
      <c r="F50" s="1192"/>
      <c r="G50" s="1192"/>
      <c r="H50" s="1193"/>
      <c r="I50" s="358">
        <v>3126</v>
      </c>
      <c r="J50" s="359">
        <v>2873</v>
      </c>
      <c r="K50" s="359">
        <v>3271</v>
      </c>
      <c r="L50" s="359">
        <v>3342</v>
      </c>
      <c r="M50" s="360">
        <v>3361</v>
      </c>
    </row>
    <row r="51" spans="2:13" ht="27.75" customHeight="1" x14ac:dyDescent="0.15">
      <c r="B51" s="1186"/>
      <c r="C51" s="1187"/>
      <c r="D51" s="106"/>
      <c r="E51" s="1192" t="s">
        <v>44</v>
      </c>
      <c r="F51" s="1192"/>
      <c r="G51" s="1192"/>
      <c r="H51" s="1193"/>
      <c r="I51" s="358">
        <v>150</v>
      </c>
      <c r="J51" s="359">
        <v>140</v>
      </c>
      <c r="K51" s="359">
        <v>112</v>
      </c>
      <c r="L51" s="359">
        <v>75</v>
      </c>
      <c r="M51" s="360">
        <v>58</v>
      </c>
    </row>
    <row r="52" spans="2:13" ht="27.75" customHeight="1" x14ac:dyDescent="0.15">
      <c r="B52" s="1188"/>
      <c r="C52" s="1189"/>
      <c r="D52" s="106"/>
      <c r="E52" s="1192" t="s">
        <v>45</v>
      </c>
      <c r="F52" s="1192"/>
      <c r="G52" s="1192"/>
      <c r="H52" s="1193"/>
      <c r="I52" s="358">
        <v>4009</v>
      </c>
      <c r="J52" s="359">
        <v>4077</v>
      </c>
      <c r="K52" s="359">
        <v>4106</v>
      </c>
      <c r="L52" s="359">
        <v>3982</v>
      </c>
      <c r="M52" s="360">
        <v>3780</v>
      </c>
    </row>
    <row r="53" spans="2:13" ht="27.75" customHeight="1" thickBot="1" x14ac:dyDescent="0.2">
      <c r="B53" s="1199" t="s">
        <v>46</v>
      </c>
      <c r="C53" s="1200"/>
      <c r="D53" s="110"/>
      <c r="E53" s="1201" t="s">
        <v>47</v>
      </c>
      <c r="F53" s="1201"/>
      <c r="G53" s="1201"/>
      <c r="H53" s="1202"/>
      <c r="I53" s="361">
        <v>-1007</v>
      </c>
      <c r="J53" s="362">
        <v>-682</v>
      </c>
      <c r="K53" s="362">
        <v>-1397</v>
      </c>
      <c r="L53" s="362">
        <v>-911</v>
      </c>
      <c r="M53" s="363">
        <v>-1526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iiT8T94Y0PtYsZGOyUISgHJyaEvIOenYiY1Tz8PB63bECmQrJQYX8RgK3kENJqXlWnZSe7kteBv/3uOuJWZCw==" saltValue="KkRF4K57za4M7FHznscL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771</v>
      </c>
      <c r="G55" s="122">
        <v>772</v>
      </c>
      <c r="H55" s="123">
        <v>772</v>
      </c>
    </row>
    <row r="56" spans="2:8" ht="52.5" customHeight="1" x14ac:dyDescent="0.15">
      <c r="B56" s="124"/>
      <c r="C56" s="1213" t="s">
        <v>51</v>
      </c>
      <c r="D56" s="1213"/>
      <c r="E56" s="1214"/>
      <c r="F56" s="125">
        <v>1773</v>
      </c>
      <c r="G56" s="125">
        <v>1843</v>
      </c>
      <c r="H56" s="126">
        <v>1861</v>
      </c>
    </row>
    <row r="57" spans="2:8" ht="53.25" customHeight="1" x14ac:dyDescent="0.15">
      <c r="B57" s="124"/>
      <c r="C57" s="1215" t="s">
        <v>52</v>
      </c>
      <c r="D57" s="1215"/>
      <c r="E57" s="1216"/>
      <c r="F57" s="127">
        <v>1224</v>
      </c>
      <c r="G57" s="127">
        <v>1298</v>
      </c>
      <c r="H57" s="128">
        <v>1227</v>
      </c>
    </row>
    <row r="58" spans="2:8" ht="45.75" customHeight="1" x14ac:dyDescent="0.15">
      <c r="B58" s="129"/>
      <c r="C58" s="1203" t="s">
        <v>589</v>
      </c>
      <c r="D58" s="1204"/>
      <c r="E58" s="1205"/>
      <c r="F58" s="130">
        <v>709</v>
      </c>
      <c r="G58" s="130">
        <v>791</v>
      </c>
      <c r="H58" s="131">
        <v>721</v>
      </c>
    </row>
    <row r="59" spans="2:8" ht="45.75" customHeight="1" x14ac:dyDescent="0.15">
      <c r="B59" s="129"/>
      <c r="C59" s="1203" t="s">
        <v>590</v>
      </c>
      <c r="D59" s="1204"/>
      <c r="E59" s="1205"/>
      <c r="F59" s="130">
        <v>183</v>
      </c>
      <c r="G59" s="130">
        <v>183</v>
      </c>
      <c r="H59" s="131">
        <v>183</v>
      </c>
    </row>
    <row r="60" spans="2:8" ht="45.75" customHeight="1" x14ac:dyDescent="0.15">
      <c r="B60" s="129"/>
      <c r="C60" s="1203" t="s">
        <v>591</v>
      </c>
      <c r="D60" s="1204"/>
      <c r="E60" s="1205"/>
      <c r="F60" s="130">
        <v>156</v>
      </c>
      <c r="G60" s="130">
        <v>156</v>
      </c>
      <c r="H60" s="131">
        <v>156</v>
      </c>
    </row>
    <row r="61" spans="2:8" ht="45.75" customHeight="1" x14ac:dyDescent="0.15">
      <c r="B61" s="129"/>
      <c r="C61" s="1203" t="s">
        <v>592</v>
      </c>
      <c r="D61" s="1204"/>
      <c r="E61" s="1205"/>
      <c r="F61" s="130">
        <v>84</v>
      </c>
      <c r="G61" s="130">
        <v>82</v>
      </c>
      <c r="H61" s="131">
        <v>77</v>
      </c>
    </row>
    <row r="62" spans="2:8" ht="45.75" customHeight="1" thickBot="1" x14ac:dyDescent="0.2">
      <c r="B62" s="132"/>
      <c r="C62" s="1206" t="s">
        <v>593</v>
      </c>
      <c r="D62" s="1207"/>
      <c r="E62" s="1208"/>
      <c r="F62" s="133">
        <v>41</v>
      </c>
      <c r="G62" s="133">
        <v>46</v>
      </c>
      <c r="H62" s="134">
        <v>51</v>
      </c>
    </row>
    <row r="63" spans="2:8" ht="52.5" customHeight="1" thickBot="1" x14ac:dyDescent="0.2">
      <c r="B63" s="135"/>
      <c r="C63" s="1209" t="s">
        <v>53</v>
      </c>
      <c r="D63" s="1209"/>
      <c r="E63" s="1210"/>
      <c r="F63" s="136">
        <v>3769</v>
      </c>
      <c r="G63" s="136">
        <v>3913</v>
      </c>
      <c r="H63" s="137">
        <v>3861</v>
      </c>
    </row>
    <row r="64" spans="2:8" x14ac:dyDescent="0.15"/>
  </sheetData>
  <sheetProtection algorithmName="SHA-512" hashValue="v30BdYlp0Q2weHrL1tri0Whl2NSrX/68cK0tvloxJVfdqr3d3AX6+eZHjuVjiN12WIVmULsNaqimP3Fku1Xu1g==" saltValue="hyMOUtNQLnovuIW+iXae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103283</v>
      </c>
      <c r="E3" s="156"/>
      <c r="F3" s="157">
        <v>121449</v>
      </c>
      <c r="G3" s="158"/>
      <c r="H3" s="159"/>
    </row>
    <row r="4" spans="1:8" x14ac:dyDescent="0.15">
      <c r="A4" s="160"/>
      <c r="B4" s="161"/>
      <c r="C4" s="162"/>
      <c r="D4" s="163">
        <v>62027</v>
      </c>
      <c r="E4" s="164"/>
      <c r="F4" s="165">
        <v>62922</v>
      </c>
      <c r="G4" s="166"/>
      <c r="H4" s="167"/>
    </row>
    <row r="5" spans="1:8" x14ac:dyDescent="0.15">
      <c r="A5" s="148" t="s">
        <v>547</v>
      </c>
      <c r="B5" s="153"/>
      <c r="C5" s="154"/>
      <c r="D5" s="155">
        <v>102948</v>
      </c>
      <c r="E5" s="156"/>
      <c r="F5" s="157">
        <v>145139</v>
      </c>
      <c r="G5" s="158"/>
      <c r="H5" s="159"/>
    </row>
    <row r="6" spans="1:8" x14ac:dyDescent="0.15">
      <c r="A6" s="160"/>
      <c r="B6" s="161"/>
      <c r="C6" s="162"/>
      <c r="D6" s="163">
        <v>47579</v>
      </c>
      <c r="E6" s="164"/>
      <c r="F6" s="165">
        <v>83762</v>
      </c>
      <c r="G6" s="166"/>
      <c r="H6" s="167"/>
    </row>
    <row r="7" spans="1:8" x14ac:dyDescent="0.15">
      <c r="A7" s="148" t="s">
        <v>548</v>
      </c>
      <c r="B7" s="153"/>
      <c r="C7" s="154"/>
      <c r="D7" s="155">
        <v>80970</v>
      </c>
      <c r="E7" s="156"/>
      <c r="F7" s="157">
        <v>125391</v>
      </c>
      <c r="G7" s="158"/>
      <c r="H7" s="159"/>
    </row>
    <row r="8" spans="1:8" x14ac:dyDescent="0.15">
      <c r="A8" s="160"/>
      <c r="B8" s="161"/>
      <c r="C8" s="162"/>
      <c r="D8" s="163">
        <v>33138</v>
      </c>
      <c r="E8" s="164"/>
      <c r="F8" s="165">
        <v>68516</v>
      </c>
      <c r="G8" s="166"/>
      <c r="H8" s="167"/>
    </row>
    <row r="9" spans="1:8" x14ac:dyDescent="0.15">
      <c r="A9" s="148" t="s">
        <v>549</v>
      </c>
      <c r="B9" s="153"/>
      <c r="C9" s="154"/>
      <c r="D9" s="155">
        <v>118395</v>
      </c>
      <c r="E9" s="156"/>
      <c r="F9" s="157">
        <v>138402</v>
      </c>
      <c r="G9" s="158"/>
      <c r="H9" s="159"/>
    </row>
    <row r="10" spans="1:8" x14ac:dyDescent="0.15">
      <c r="A10" s="160"/>
      <c r="B10" s="161"/>
      <c r="C10" s="162"/>
      <c r="D10" s="163">
        <v>43349</v>
      </c>
      <c r="E10" s="164"/>
      <c r="F10" s="165">
        <v>70652</v>
      </c>
      <c r="G10" s="166"/>
      <c r="H10" s="167"/>
    </row>
    <row r="11" spans="1:8" x14ac:dyDescent="0.15">
      <c r="A11" s="148" t="s">
        <v>550</v>
      </c>
      <c r="B11" s="153"/>
      <c r="C11" s="154"/>
      <c r="D11" s="155">
        <v>89788</v>
      </c>
      <c r="E11" s="156"/>
      <c r="F11" s="157">
        <v>146367</v>
      </c>
      <c r="G11" s="158"/>
      <c r="H11" s="159"/>
    </row>
    <row r="12" spans="1:8" x14ac:dyDescent="0.15">
      <c r="A12" s="160"/>
      <c r="B12" s="161"/>
      <c r="C12" s="168"/>
      <c r="D12" s="163">
        <v>44151</v>
      </c>
      <c r="E12" s="164"/>
      <c r="F12" s="165">
        <v>79441</v>
      </c>
      <c r="G12" s="166"/>
      <c r="H12" s="167"/>
    </row>
    <row r="13" spans="1:8" x14ac:dyDescent="0.15">
      <c r="A13" s="148"/>
      <c r="B13" s="153"/>
      <c r="C13" s="169"/>
      <c r="D13" s="170">
        <v>99077</v>
      </c>
      <c r="E13" s="171"/>
      <c r="F13" s="172">
        <v>135350</v>
      </c>
      <c r="G13" s="173"/>
      <c r="H13" s="159"/>
    </row>
    <row r="14" spans="1:8" x14ac:dyDescent="0.15">
      <c r="A14" s="160"/>
      <c r="B14" s="161"/>
      <c r="C14" s="162"/>
      <c r="D14" s="163">
        <v>46049</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13.96</v>
      </c>
      <c r="C19" s="174">
        <f>ROUND(VALUE(SUBSTITUTE(実質収支比率等に係る経年分析!G$48,"▲","-")),2)</f>
        <v>16.989999999999998</v>
      </c>
      <c r="D19" s="174">
        <f>ROUND(VALUE(SUBSTITUTE(実質収支比率等に係る経年分析!H$48,"▲","-")),2)</f>
        <v>9.2200000000000006</v>
      </c>
      <c r="E19" s="174">
        <f>ROUND(VALUE(SUBSTITUTE(実質収支比率等に係る経年分析!I$48,"▲","-")),2)</f>
        <v>10.4</v>
      </c>
      <c r="F19" s="174">
        <f>ROUND(VALUE(SUBSTITUTE(実質収支比率等に係る経年分析!J$48,"▲","-")),2)</f>
        <v>12.39</v>
      </c>
    </row>
    <row r="20" spans="1:11" x14ac:dyDescent="0.15">
      <c r="A20" s="174" t="s">
        <v>57</v>
      </c>
      <c r="B20" s="174">
        <f>ROUND(VALUE(SUBSTITUTE(実質収支比率等に係る経年分析!F$47,"▲","-")),2)</f>
        <v>30.13</v>
      </c>
      <c r="C20" s="174">
        <f>ROUND(VALUE(SUBSTITUTE(実質収支比率等に係る経年分析!G$47,"▲","-")),2)</f>
        <v>29.62</v>
      </c>
      <c r="D20" s="174">
        <f>ROUND(VALUE(SUBSTITUTE(実質収支比率等に係る経年分析!H$47,"▲","-")),2)</f>
        <v>28.61</v>
      </c>
      <c r="E20" s="174">
        <f>ROUND(VALUE(SUBSTITUTE(実質収支比率等に係る経年分析!I$47,"▲","-")),2)</f>
        <v>27.01</v>
      </c>
      <c r="F20" s="174">
        <f>ROUND(VALUE(SUBSTITUTE(実質収支比率等に係る経年分析!J$47,"▲","-")),2)</f>
        <v>27.7</v>
      </c>
    </row>
    <row r="21" spans="1:11" x14ac:dyDescent="0.15">
      <c r="A21" s="174" t="s">
        <v>58</v>
      </c>
      <c r="B21" s="174">
        <f>IF(ISNUMBER(VALUE(SUBSTITUTE(実質収支比率等に係る経年分析!F$49,"▲","-"))),ROUND(VALUE(SUBSTITUTE(実質収支比率等に係る経年分析!F$49,"▲","-")),2),NA())</f>
        <v>2.84</v>
      </c>
      <c r="C21" s="174">
        <f>IF(ISNUMBER(VALUE(SUBSTITUTE(実質収支比率等に係る経年分析!G$49,"▲","-"))),ROUND(VALUE(SUBSTITUTE(実質収支比率等に係る経年分析!G$49,"▲","-")),2),NA())</f>
        <v>3.33</v>
      </c>
      <c r="D21" s="174">
        <f>IF(ISNUMBER(VALUE(SUBSTITUTE(実質収支比率等に係る経年分析!H$49,"▲","-"))),ROUND(VALUE(SUBSTITUTE(実質収支比率等に係る経年分析!H$49,"▲","-")),2),NA())</f>
        <v>1.55</v>
      </c>
      <c r="E21" s="174">
        <f>IF(ISNUMBER(VALUE(SUBSTITUTE(実質収支比率等に係る経年分析!I$49,"▲","-"))),ROUND(VALUE(SUBSTITUTE(実質収支比率等に係る経年分析!I$49,"▲","-")),2),NA())</f>
        <v>7.82</v>
      </c>
      <c r="F21" s="174">
        <f>IF(ISNUMBER(VALUE(SUBSTITUTE(実質収支比率等に係る経年分析!J$49,"▲","-"))),ROUND(VALUE(SUBSTITUTE(実質収支比率等に係る経年分析!J$49,"▲","-")),2),NA())</f>
        <v>7.7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12.22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11.2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10.199999999999999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4.53</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住宅新築資金等貸付事業特別会計</v>
      </c>
      <c r="B30" s="175">
        <f>IF(ROUND(VALUE(SUBSTITUTE(連結実質赤字比率に係る赤字・黒字の構成分析!F$40,"▲", "-")), 2) &lt; 0, ABS(ROUND(VALUE(SUBSTITUTE(連結実質赤字比率に係る赤字・黒字の構成分析!F$40,"▲", "-")), 2)), NA())</f>
        <v>0.4</v>
      </c>
      <c r="C30" s="175" t="e">
        <f>IF(ROUND(VALUE(SUBSTITUTE(連結実質赤字比率に係る赤字・黒字の構成分析!F$40,"▲", "-")), 2) &gt;= 0, ABS(ROUND(VALUE(SUBSTITUTE(連結実質赤字比率に係る赤字・黒字の構成分析!F$40,"▲", "-")), 2)), NA())</f>
        <v>#N/A</v>
      </c>
      <c r="D30" s="175">
        <f>IF(ROUND(VALUE(SUBSTITUTE(連結実質赤字比率に係る赤字・黒字の構成分析!G$40,"▲", "-")), 2) &lt; 0, ABS(ROUND(VALUE(SUBSTITUTE(連結実質赤字比率に係る赤字・黒字の構成分析!G$40,"▲", "-")), 2)), NA())</f>
        <v>0.27</v>
      </c>
      <c r="E30" s="175" t="e">
        <f>IF(ROUND(VALUE(SUBSTITUTE(連結実質赤字比率に係る赤字・黒字の構成分析!G$40,"▲", "-")), 2) &gt;= 0, ABS(ROUND(VALUE(SUBSTITUTE(連結実質赤字比率に係る赤字・黒字の構成分析!G$40,"▲", "-")), 2)), NA())</f>
        <v>#N/A</v>
      </c>
      <c r="F30" s="175">
        <f>IF(ROUND(VALUE(SUBSTITUTE(連結実質赤字比率に係る赤字・黒字の構成分析!H$40,"▲", "-")), 2) &lt; 0, ABS(ROUND(VALUE(SUBSTITUTE(連結実質赤字比率に係る赤字・黒字の構成分析!H$40,"▲", "-")), 2)), NA())</f>
        <v>0.19</v>
      </c>
      <c r="G30" s="175" t="e">
        <f>IF(ROUND(VALUE(SUBSTITUTE(連結実質赤字比率に係る赤字・黒字の構成分析!H$40,"▲", "-")), 2) &gt;= 0, ABS(ROUND(VALUE(SUBSTITUTE(連結実質赤字比率に係る赤字・黒字の構成分析!H$40,"▲", "-")), 2)), NA())</f>
        <v>#N/A</v>
      </c>
      <c r="H30" s="175">
        <f>IF(ROUND(VALUE(SUBSTITUTE(連結実質赤字比率に係る赤字・黒字の構成分析!I$40,"▲", "-")), 2) &lt; 0, ABS(ROUND(VALUE(SUBSTITUTE(連結実質赤字比率に係る赤字・黒字の構成分析!I$40,"▲", "-")), 2)), NA())</f>
        <v>0.08</v>
      </c>
      <c r="I30" s="175" t="e">
        <f>IF(ROUND(VALUE(SUBSTITUTE(連結実質赤字比率に係る赤字・黒字の構成分析!I$40,"▲", "-")), 2) &gt;= 0, ABS(ROUND(VALUE(SUBSTITUTE(連結実質赤字比率に係る赤字・黒字の構成分析!I$40,"▲", "-")), 2)), NA())</f>
        <v>#N/A</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介護サービス事業特別会計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0.67</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1.1499999999999999</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12.48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414</v>
      </c>
      <c r="E42" s="176"/>
      <c r="F42" s="176"/>
      <c r="G42" s="176">
        <f>'実質公債費比率（分子）の構造'!L$52</f>
        <v>390</v>
      </c>
      <c r="H42" s="176"/>
      <c r="I42" s="176"/>
      <c r="J42" s="176">
        <f>'実質公債費比率（分子）の構造'!M$52</f>
        <v>387</v>
      </c>
      <c r="K42" s="176"/>
      <c r="L42" s="176"/>
      <c r="M42" s="176">
        <f>'実質公債費比率（分子）の構造'!N$52</f>
        <v>386</v>
      </c>
      <c r="N42" s="176"/>
      <c r="O42" s="176"/>
      <c r="P42" s="176">
        <f>'実質公債費比率（分子）の構造'!O$52</f>
        <v>374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15</v>
      </c>
      <c r="C44" s="176"/>
      <c r="D44" s="176"/>
      <c r="E44" s="176">
        <f>'実質公債費比率（分子）の構造'!L$50</f>
        <v>21</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61</v>
      </c>
      <c r="C45" s="176"/>
      <c r="D45" s="176"/>
      <c r="E45" s="176">
        <f>'実質公債費比率（分子）の構造'!L$49</f>
        <v>61</v>
      </c>
      <c r="F45" s="176"/>
      <c r="G45" s="176"/>
      <c r="H45" s="176">
        <f>'実質公債費比率（分子）の構造'!M$49</f>
        <v>65</v>
      </c>
      <c r="I45" s="176"/>
      <c r="J45" s="176"/>
      <c r="K45" s="176">
        <f>'実質公債費比率（分子）の構造'!N$49</f>
        <v>63</v>
      </c>
      <c r="L45" s="176"/>
      <c r="M45" s="176"/>
      <c r="N45" s="176">
        <f>'実質公債費比率（分子）の構造'!O$49</f>
        <v>65</v>
      </c>
      <c r="O45" s="176"/>
      <c r="P45" s="176"/>
    </row>
    <row r="46" spans="1:16" x14ac:dyDescent="0.15">
      <c r="A46" s="176" t="s">
        <v>69</v>
      </c>
      <c r="B46" s="176">
        <f>'実質公債費比率（分子）の構造'!K$48</f>
        <v>113</v>
      </c>
      <c r="C46" s="176"/>
      <c r="D46" s="176"/>
      <c r="E46" s="176">
        <f>'実質公債費比率（分子）の構造'!L$48</f>
        <v>74</v>
      </c>
      <c r="F46" s="176"/>
      <c r="G46" s="176"/>
      <c r="H46" s="176">
        <f>'実質公債費比率（分子）の構造'!M$48</f>
        <v>67</v>
      </c>
      <c r="I46" s="176"/>
      <c r="J46" s="176"/>
      <c r="K46" s="176">
        <f>'実質公債費比率（分子）の構造'!N$48</f>
        <v>68</v>
      </c>
      <c r="L46" s="176"/>
      <c r="M46" s="176"/>
      <c r="N46" s="176">
        <f>'実質公債費比率（分子）の構造'!O$48</f>
        <v>62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413</v>
      </c>
      <c r="C49" s="176"/>
      <c r="D49" s="176"/>
      <c r="E49" s="176">
        <f>'実質公債費比率（分子）の構造'!L$45</f>
        <v>410</v>
      </c>
      <c r="F49" s="176"/>
      <c r="G49" s="176"/>
      <c r="H49" s="176">
        <f>'実質公債費比率（分子）の構造'!M$45</f>
        <v>433</v>
      </c>
      <c r="I49" s="176"/>
      <c r="J49" s="176"/>
      <c r="K49" s="176">
        <f>'実質公債費比率（分子）の構造'!N$45</f>
        <v>431</v>
      </c>
      <c r="L49" s="176"/>
      <c r="M49" s="176"/>
      <c r="N49" s="176">
        <f>'実質公債費比率（分子）の構造'!O$45</f>
        <v>445</v>
      </c>
      <c r="O49" s="176"/>
      <c r="P49" s="176"/>
    </row>
    <row r="50" spans="1:16" x14ac:dyDescent="0.15">
      <c r="A50" s="176" t="s">
        <v>73</v>
      </c>
      <c r="B50" s="176" t="e">
        <f>NA()</f>
        <v>#N/A</v>
      </c>
      <c r="C50" s="176">
        <f>IF(ISNUMBER('実質公債費比率（分子）の構造'!K$53),'実質公債費比率（分子）の構造'!K$53,NA())</f>
        <v>188</v>
      </c>
      <c r="D50" s="176" t="e">
        <f>NA()</f>
        <v>#N/A</v>
      </c>
      <c r="E50" s="176" t="e">
        <f>NA()</f>
        <v>#N/A</v>
      </c>
      <c r="F50" s="176">
        <f>IF(ISNUMBER('実質公債費比率（分子）の構造'!L$53),'実質公債費比率（分子）の構造'!L$53,NA())</f>
        <v>176</v>
      </c>
      <c r="G50" s="176" t="e">
        <f>NA()</f>
        <v>#N/A</v>
      </c>
      <c r="H50" s="176" t="e">
        <f>NA()</f>
        <v>#N/A</v>
      </c>
      <c r="I50" s="176">
        <f>IF(ISNUMBER('実質公債費比率（分子）の構造'!M$53),'実質公債費比率（分子）の構造'!M$53,NA())</f>
        <v>178</v>
      </c>
      <c r="J50" s="176" t="e">
        <f>NA()</f>
        <v>#N/A</v>
      </c>
      <c r="K50" s="176" t="e">
        <f>NA()</f>
        <v>#N/A</v>
      </c>
      <c r="L50" s="176">
        <f>IF(ISNUMBER('実質公債費比率（分子）の構造'!N$53),'実質公債費比率（分子）の構造'!N$53,NA())</f>
        <v>176</v>
      </c>
      <c r="M50" s="176" t="e">
        <f>NA()</f>
        <v>#N/A</v>
      </c>
      <c r="N50" s="176" t="e">
        <f>NA()</f>
        <v>#N/A</v>
      </c>
      <c r="O50" s="176">
        <f>IF(ISNUMBER('実質公債費比率（分子）の構造'!O$53),'実質公債費比率（分子）の構造'!O$53,NA())</f>
        <v>198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4009</v>
      </c>
      <c r="E56" s="175"/>
      <c r="F56" s="175"/>
      <c r="G56" s="175">
        <f>'将来負担比率（分子）の構造'!J$52</f>
        <v>4077</v>
      </c>
      <c r="H56" s="175"/>
      <c r="I56" s="175"/>
      <c r="J56" s="175">
        <f>'将来負担比率（分子）の構造'!K$52</f>
        <v>4106</v>
      </c>
      <c r="K56" s="175"/>
      <c r="L56" s="175"/>
      <c r="M56" s="175">
        <f>'将来負担比率（分子）の構造'!L$52</f>
        <v>3982</v>
      </c>
      <c r="N56" s="175"/>
      <c r="O56" s="175"/>
      <c r="P56" s="175">
        <f>'将来負担比率（分子）の構造'!M$52</f>
        <v>3780</v>
      </c>
    </row>
    <row r="57" spans="1:16" x14ac:dyDescent="0.15">
      <c r="A57" s="175" t="s">
        <v>44</v>
      </c>
      <c r="B57" s="175"/>
      <c r="C57" s="175"/>
      <c r="D57" s="175">
        <f>'将来負担比率（分子）の構造'!I$51</f>
        <v>150</v>
      </c>
      <c r="E57" s="175"/>
      <c r="F57" s="175"/>
      <c r="G57" s="175">
        <f>'将来負担比率（分子）の構造'!J$51</f>
        <v>140</v>
      </c>
      <c r="H57" s="175"/>
      <c r="I57" s="175"/>
      <c r="J57" s="175">
        <f>'将来負担比率（分子）の構造'!K$51</f>
        <v>112</v>
      </c>
      <c r="K57" s="175"/>
      <c r="L57" s="175"/>
      <c r="M57" s="175">
        <f>'将来負担比率（分子）の構造'!L$51</f>
        <v>75</v>
      </c>
      <c r="N57" s="175"/>
      <c r="O57" s="175"/>
      <c r="P57" s="175">
        <f>'将来負担比率（分子）の構造'!M$51</f>
        <v>58</v>
      </c>
    </row>
    <row r="58" spans="1:16" x14ac:dyDescent="0.15">
      <c r="A58" s="175" t="s">
        <v>43</v>
      </c>
      <c r="B58" s="175"/>
      <c r="C58" s="175"/>
      <c r="D58" s="175">
        <f>'将来負担比率（分子）の構造'!I$50</f>
        <v>3126</v>
      </c>
      <c r="E58" s="175"/>
      <c r="F58" s="175"/>
      <c r="G58" s="175">
        <f>'将来負担比率（分子）の構造'!J$50</f>
        <v>2873</v>
      </c>
      <c r="H58" s="175"/>
      <c r="I58" s="175"/>
      <c r="J58" s="175">
        <f>'将来負担比率（分子）の構造'!K$50</f>
        <v>3271</v>
      </c>
      <c r="K58" s="175"/>
      <c r="L58" s="175"/>
      <c r="M58" s="175">
        <f>'将来負担比率（分子）の構造'!L$50</f>
        <v>3342</v>
      </c>
      <c r="N58" s="175"/>
      <c r="O58" s="175"/>
      <c r="P58" s="175">
        <f>'将来負担比率（分子）の構造'!M$50</f>
        <v>3361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13</v>
      </c>
      <c r="C61" s="175"/>
      <c r="D61" s="175"/>
      <c r="E61" s="175" t="str">
        <f>'将来負担比率（分子）の構造'!J$46</f>
        <v>-</v>
      </c>
      <c r="F61" s="175"/>
      <c r="G61" s="175"/>
      <c r="H61" s="175" t="str">
        <f>'将来負担比率（分子）の構造'!K$46</f>
        <v>-</v>
      </c>
      <c r="I61" s="175"/>
      <c r="J61" s="175"/>
      <c r="K61" s="175">
        <f>'将来負担比率（分子）の構造'!L$46</f>
        <v>377</v>
      </c>
      <c r="L61" s="175"/>
      <c r="M61" s="175"/>
      <c r="N61" s="175" t="str">
        <f>'将来負担比率（分子）の構造'!M$46</f>
        <v>-</v>
      </c>
      <c r="O61" s="175"/>
      <c r="P61" s="175"/>
    </row>
    <row r="62" spans="1:16" x14ac:dyDescent="0.15">
      <c r="A62" s="175" t="s">
        <v>37</v>
      </c>
      <c r="B62" s="175">
        <f>'将来負担比率（分子）の構造'!I$45</f>
        <v>488</v>
      </c>
      <c r="C62" s="175"/>
      <c r="D62" s="175"/>
      <c r="E62" s="175">
        <f>'将来負担比率（分子）の構造'!J$45</f>
        <v>436</v>
      </c>
      <c r="F62" s="175"/>
      <c r="G62" s="175"/>
      <c r="H62" s="175">
        <f>'将来負担比率（分子）の構造'!K$45</f>
        <v>368</v>
      </c>
      <c r="I62" s="175"/>
      <c r="J62" s="175"/>
      <c r="K62" s="175">
        <f>'将来負担比率（分子）の構造'!L$45</f>
        <v>378</v>
      </c>
      <c r="L62" s="175"/>
      <c r="M62" s="175"/>
      <c r="N62" s="175">
        <f>'将来負担比率（分子）の構造'!M$45</f>
        <v>351</v>
      </c>
      <c r="O62" s="175"/>
      <c r="P62" s="175"/>
    </row>
    <row r="63" spans="1:16" x14ac:dyDescent="0.15">
      <c r="A63" s="175" t="s">
        <v>36</v>
      </c>
      <c r="B63" s="175">
        <f>'将来負担比率（分子）の構造'!I$44</f>
        <v>462</v>
      </c>
      <c r="C63" s="175"/>
      <c r="D63" s="175"/>
      <c r="E63" s="175">
        <f>'将来負担比率（分子）の構造'!J$44</f>
        <v>453</v>
      </c>
      <c r="F63" s="175"/>
      <c r="G63" s="175"/>
      <c r="H63" s="175">
        <f>'将来負担比率（分子）の構造'!K$44</f>
        <v>430</v>
      </c>
      <c r="I63" s="175"/>
      <c r="J63" s="175"/>
      <c r="K63" s="175">
        <f>'将来負担比率（分子）の構造'!L$44</f>
        <v>336</v>
      </c>
      <c r="L63" s="175"/>
      <c r="M63" s="175"/>
      <c r="N63" s="175">
        <f>'将来負担比率（分子）の構造'!M$44</f>
        <v>296</v>
      </c>
      <c r="O63" s="175"/>
      <c r="P63" s="175"/>
    </row>
    <row r="64" spans="1:16" x14ac:dyDescent="0.15">
      <c r="A64" s="175" t="s">
        <v>35</v>
      </c>
      <c r="B64" s="175">
        <f>'将来負担比率（分子）の構造'!I$43</f>
        <v>628</v>
      </c>
      <c r="C64" s="175"/>
      <c r="D64" s="175"/>
      <c r="E64" s="175">
        <f>'将来負担比率（分子）の構造'!J$43</f>
        <v>621</v>
      </c>
      <c r="F64" s="175"/>
      <c r="G64" s="175"/>
      <c r="H64" s="175">
        <f>'将来負担比率（分子）の構造'!K$43</f>
        <v>540</v>
      </c>
      <c r="I64" s="175"/>
      <c r="J64" s="175"/>
      <c r="K64" s="175">
        <f>'将来負担比率（分子）の構造'!L$43</f>
        <v>548</v>
      </c>
      <c r="L64" s="175"/>
      <c r="M64" s="175"/>
      <c r="N64" s="175">
        <f>'将来負担比率（分子）の構造'!M$43</f>
        <v>566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4686</v>
      </c>
      <c r="C66" s="175"/>
      <c r="D66" s="175"/>
      <c r="E66" s="175">
        <f>'将来負担比率（分子）の構造'!J$41</f>
        <v>4898</v>
      </c>
      <c r="F66" s="175"/>
      <c r="G66" s="175"/>
      <c r="H66" s="175">
        <f>'将来負担比率（分子）の構造'!K$41</f>
        <v>4754</v>
      </c>
      <c r="I66" s="175"/>
      <c r="J66" s="175"/>
      <c r="K66" s="175">
        <f>'将来負担比率（分子）の構造'!L$41</f>
        <v>4849</v>
      </c>
      <c r="L66" s="175"/>
      <c r="M66" s="175"/>
      <c r="N66" s="175">
        <f>'将来負担比率（分子）の構造'!M$41</f>
        <v>4460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771</v>
      </c>
      <c r="C72" s="179">
        <f>基金残高に係る経年分析!G55</f>
        <v>772</v>
      </c>
      <c r="D72" s="179">
        <f>基金残高に係る経年分析!H55</f>
        <v>772</v>
      </c>
    </row>
    <row r="73" spans="1:16" x14ac:dyDescent="0.15">
      <c r="A73" s="178" t="s">
        <v>80</v>
      </c>
      <c r="B73" s="179">
        <f>基金残高に係る経年分析!F56</f>
        <v>1773</v>
      </c>
      <c r="C73" s="179">
        <f>基金残高に係る経年分析!G56</f>
        <v>1843</v>
      </c>
      <c r="D73" s="179">
        <f>基金残高に係る経年分析!H56</f>
        <v>1861</v>
      </c>
    </row>
    <row r="74" spans="1:16" x14ac:dyDescent="0.15">
      <c r="A74" s="178" t="s">
        <v>81</v>
      </c>
      <c r="B74" s="179">
        <f>基金残高に係る経年分析!F57</f>
        <v>1224</v>
      </c>
      <c r="C74" s="179">
        <f>基金残高に係る経年分析!G57</f>
        <v>1298</v>
      </c>
      <c r="D74" s="179">
        <f>基金残高に係る経年分析!H57</f>
        <v>1227</v>
      </c>
    </row>
  </sheetData>
  <sheetProtection algorithmName="SHA-512" hashValue="5PhsHPPLFWTdLsgJ7B7IpGGKxmpjRvOGMy2xjbNYKcfKJLuzk20nf2S33t6YhwS6Fv05HRjdrZtPlGYxZ3+3WA==" saltValue="kySasBfL//Bb70K9tqtT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1148983</v>
      </c>
      <c r="S5" s="613"/>
      <c r="T5" s="613"/>
      <c r="U5" s="613"/>
      <c r="V5" s="613"/>
      <c r="W5" s="613"/>
      <c r="X5" s="613"/>
      <c r="Y5" s="614"/>
      <c r="Z5" s="615">
        <v>21.6</v>
      </c>
      <c r="AA5" s="615"/>
      <c r="AB5" s="615"/>
      <c r="AC5" s="615"/>
      <c r="AD5" s="616">
        <v>1148983</v>
      </c>
      <c r="AE5" s="616"/>
      <c r="AF5" s="616"/>
      <c r="AG5" s="616"/>
      <c r="AH5" s="616"/>
      <c r="AI5" s="616"/>
      <c r="AJ5" s="616"/>
      <c r="AK5" s="616"/>
      <c r="AL5" s="617">
        <v>40.4</v>
      </c>
      <c r="AM5" s="618"/>
      <c r="AN5" s="618"/>
      <c r="AO5" s="619"/>
      <c r="AP5" s="609" t="s">
        <v>231</v>
      </c>
      <c r="AQ5" s="610"/>
      <c r="AR5" s="610"/>
      <c r="AS5" s="610"/>
      <c r="AT5" s="610"/>
      <c r="AU5" s="610"/>
      <c r="AV5" s="610"/>
      <c r="AW5" s="610"/>
      <c r="AX5" s="610"/>
      <c r="AY5" s="610"/>
      <c r="AZ5" s="610"/>
      <c r="BA5" s="610"/>
      <c r="BB5" s="610"/>
      <c r="BC5" s="610"/>
      <c r="BD5" s="610"/>
      <c r="BE5" s="610"/>
      <c r="BF5" s="611"/>
      <c r="BG5" s="623">
        <v>1148983</v>
      </c>
      <c r="BH5" s="624"/>
      <c r="BI5" s="624"/>
      <c r="BJ5" s="624"/>
      <c r="BK5" s="624"/>
      <c r="BL5" s="624"/>
      <c r="BM5" s="624"/>
      <c r="BN5" s="625"/>
      <c r="BO5" s="626">
        <v>100</v>
      </c>
      <c r="BP5" s="626"/>
      <c r="BQ5" s="626"/>
      <c r="BR5" s="626"/>
      <c r="BS5" s="627">
        <v>24593</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26543</v>
      </c>
      <c r="S6" s="624"/>
      <c r="T6" s="624"/>
      <c r="U6" s="624"/>
      <c r="V6" s="624"/>
      <c r="W6" s="624"/>
      <c r="X6" s="624"/>
      <c r="Y6" s="625"/>
      <c r="Z6" s="626">
        <v>0.5</v>
      </c>
      <c r="AA6" s="626"/>
      <c r="AB6" s="626"/>
      <c r="AC6" s="626"/>
      <c r="AD6" s="627">
        <v>26543</v>
      </c>
      <c r="AE6" s="627"/>
      <c r="AF6" s="627"/>
      <c r="AG6" s="627"/>
      <c r="AH6" s="627"/>
      <c r="AI6" s="627"/>
      <c r="AJ6" s="627"/>
      <c r="AK6" s="627"/>
      <c r="AL6" s="628">
        <v>0.9</v>
      </c>
      <c r="AM6" s="629"/>
      <c r="AN6" s="629"/>
      <c r="AO6" s="630"/>
      <c r="AP6" s="620" t="s">
        <v>236</v>
      </c>
      <c r="AQ6" s="621"/>
      <c r="AR6" s="621"/>
      <c r="AS6" s="621"/>
      <c r="AT6" s="621"/>
      <c r="AU6" s="621"/>
      <c r="AV6" s="621"/>
      <c r="AW6" s="621"/>
      <c r="AX6" s="621"/>
      <c r="AY6" s="621"/>
      <c r="AZ6" s="621"/>
      <c r="BA6" s="621"/>
      <c r="BB6" s="621"/>
      <c r="BC6" s="621"/>
      <c r="BD6" s="621"/>
      <c r="BE6" s="621"/>
      <c r="BF6" s="622"/>
      <c r="BG6" s="623">
        <v>1148983</v>
      </c>
      <c r="BH6" s="624"/>
      <c r="BI6" s="624"/>
      <c r="BJ6" s="624"/>
      <c r="BK6" s="624"/>
      <c r="BL6" s="624"/>
      <c r="BM6" s="624"/>
      <c r="BN6" s="625"/>
      <c r="BO6" s="626">
        <v>100</v>
      </c>
      <c r="BP6" s="626"/>
      <c r="BQ6" s="626"/>
      <c r="BR6" s="626"/>
      <c r="BS6" s="627">
        <v>24593</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79067</v>
      </c>
      <c r="CS6" s="624"/>
      <c r="CT6" s="624"/>
      <c r="CU6" s="624"/>
      <c r="CV6" s="624"/>
      <c r="CW6" s="624"/>
      <c r="CX6" s="624"/>
      <c r="CY6" s="625"/>
      <c r="CZ6" s="617">
        <v>1.6</v>
      </c>
      <c r="DA6" s="618"/>
      <c r="DB6" s="618"/>
      <c r="DC6" s="634"/>
      <c r="DD6" s="632" t="s">
        <v>238</v>
      </c>
      <c r="DE6" s="624"/>
      <c r="DF6" s="624"/>
      <c r="DG6" s="624"/>
      <c r="DH6" s="624"/>
      <c r="DI6" s="624"/>
      <c r="DJ6" s="624"/>
      <c r="DK6" s="624"/>
      <c r="DL6" s="624"/>
      <c r="DM6" s="624"/>
      <c r="DN6" s="624"/>
      <c r="DO6" s="624"/>
      <c r="DP6" s="625"/>
      <c r="DQ6" s="632">
        <v>79067</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489</v>
      </c>
      <c r="S7" s="624"/>
      <c r="T7" s="624"/>
      <c r="U7" s="624"/>
      <c r="V7" s="624"/>
      <c r="W7" s="624"/>
      <c r="X7" s="624"/>
      <c r="Y7" s="625"/>
      <c r="Z7" s="626">
        <v>0</v>
      </c>
      <c r="AA7" s="626"/>
      <c r="AB7" s="626"/>
      <c r="AC7" s="626"/>
      <c r="AD7" s="627">
        <v>489</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481698</v>
      </c>
      <c r="BH7" s="624"/>
      <c r="BI7" s="624"/>
      <c r="BJ7" s="624"/>
      <c r="BK7" s="624"/>
      <c r="BL7" s="624"/>
      <c r="BM7" s="624"/>
      <c r="BN7" s="625"/>
      <c r="BO7" s="626">
        <v>41.9</v>
      </c>
      <c r="BP7" s="626"/>
      <c r="BQ7" s="626"/>
      <c r="BR7" s="626"/>
      <c r="BS7" s="627">
        <v>24593</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877431</v>
      </c>
      <c r="CS7" s="624"/>
      <c r="CT7" s="624"/>
      <c r="CU7" s="624"/>
      <c r="CV7" s="624"/>
      <c r="CW7" s="624"/>
      <c r="CX7" s="624"/>
      <c r="CY7" s="625"/>
      <c r="CZ7" s="626">
        <v>17.8</v>
      </c>
      <c r="DA7" s="626"/>
      <c r="DB7" s="626"/>
      <c r="DC7" s="626"/>
      <c r="DD7" s="632">
        <v>110767</v>
      </c>
      <c r="DE7" s="624"/>
      <c r="DF7" s="624"/>
      <c r="DG7" s="624"/>
      <c r="DH7" s="624"/>
      <c r="DI7" s="624"/>
      <c r="DJ7" s="624"/>
      <c r="DK7" s="624"/>
      <c r="DL7" s="624"/>
      <c r="DM7" s="624"/>
      <c r="DN7" s="624"/>
      <c r="DO7" s="624"/>
      <c r="DP7" s="625"/>
      <c r="DQ7" s="632">
        <v>672120</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10366</v>
      </c>
      <c r="S8" s="624"/>
      <c r="T8" s="624"/>
      <c r="U8" s="624"/>
      <c r="V8" s="624"/>
      <c r="W8" s="624"/>
      <c r="X8" s="624"/>
      <c r="Y8" s="625"/>
      <c r="Z8" s="626">
        <v>0.2</v>
      </c>
      <c r="AA8" s="626"/>
      <c r="AB8" s="626"/>
      <c r="AC8" s="626"/>
      <c r="AD8" s="627">
        <v>10366</v>
      </c>
      <c r="AE8" s="627"/>
      <c r="AF8" s="627"/>
      <c r="AG8" s="627"/>
      <c r="AH8" s="627"/>
      <c r="AI8" s="627"/>
      <c r="AJ8" s="627"/>
      <c r="AK8" s="627"/>
      <c r="AL8" s="628">
        <v>0.4</v>
      </c>
      <c r="AM8" s="629"/>
      <c r="AN8" s="629"/>
      <c r="AO8" s="630"/>
      <c r="AP8" s="620" t="s">
        <v>243</v>
      </c>
      <c r="AQ8" s="621"/>
      <c r="AR8" s="621"/>
      <c r="AS8" s="621"/>
      <c r="AT8" s="621"/>
      <c r="AU8" s="621"/>
      <c r="AV8" s="621"/>
      <c r="AW8" s="621"/>
      <c r="AX8" s="621"/>
      <c r="AY8" s="621"/>
      <c r="AZ8" s="621"/>
      <c r="BA8" s="621"/>
      <c r="BB8" s="621"/>
      <c r="BC8" s="621"/>
      <c r="BD8" s="621"/>
      <c r="BE8" s="621"/>
      <c r="BF8" s="622"/>
      <c r="BG8" s="623">
        <v>13871</v>
      </c>
      <c r="BH8" s="624"/>
      <c r="BI8" s="624"/>
      <c r="BJ8" s="624"/>
      <c r="BK8" s="624"/>
      <c r="BL8" s="624"/>
      <c r="BM8" s="624"/>
      <c r="BN8" s="625"/>
      <c r="BO8" s="626">
        <v>1.2</v>
      </c>
      <c r="BP8" s="626"/>
      <c r="BQ8" s="626"/>
      <c r="BR8" s="626"/>
      <c r="BS8" s="627" t="s">
        <v>140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1442014</v>
      </c>
      <c r="CS8" s="624"/>
      <c r="CT8" s="624"/>
      <c r="CU8" s="624"/>
      <c r="CV8" s="624"/>
      <c r="CW8" s="624"/>
      <c r="CX8" s="624"/>
      <c r="CY8" s="625"/>
      <c r="CZ8" s="626">
        <v>29.3</v>
      </c>
      <c r="DA8" s="626"/>
      <c r="DB8" s="626"/>
      <c r="DC8" s="626"/>
      <c r="DD8" s="632">
        <v>68625</v>
      </c>
      <c r="DE8" s="624"/>
      <c r="DF8" s="624"/>
      <c r="DG8" s="624"/>
      <c r="DH8" s="624"/>
      <c r="DI8" s="624"/>
      <c r="DJ8" s="624"/>
      <c r="DK8" s="624"/>
      <c r="DL8" s="624"/>
      <c r="DM8" s="624"/>
      <c r="DN8" s="624"/>
      <c r="DO8" s="624"/>
      <c r="DP8" s="625"/>
      <c r="DQ8" s="632">
        <v>720163</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7238</v>
      </c>
      <c r="S9" s="624"/>
      <c r="T9" s="624"/>
      <c r="U9" s="624"/>
      <c r="V9" s="624"/>
      <c r="W9" s="624"/>
      <c r="X9" s="624"/>
      <c r="Y9" s="625"/>
      <c r="Z9" s="626">
        <v>0.1</v>
      </c>
      <c r="AA9" s="626"/>
      <c r="AB9" s="626"/>
      <c r="AC9" s="626"/>
      <c r="AD9" s="627">
        <v>7238</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353933</v>
      </c>
      <c r="BH9" s="624"/>
      <c r="BI9" s="624"/>
      <c r="BJ9" s="624"/>
      <c r="BK9" s="624"/>
      <c r="BL9" s="624"/>
      <c r="BM9" s="624"/>
      <c r="BN9" s="625"/>
      <c r="BO9" s="626">
        <v>30.8</v>
      </c>
      <c r="BP9" s="626"/>
      <c r="BQ9" s="626"/>
      <c r="BR9" s="626"/>
      <c r="BS9" s="627" t="s">
        <v>140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332715</v>
      </c>
      <c r="CS9" s="624"/>
      <c r="CT9" s="624"/>
      <c r="CU9" s="624"/>
      <c r="CV9" s="624"/>
      <c r="CW9" s="624"/>
      <c r="CX9" s="624"/>
      <c r="CY9" s="625"/>
      <c r="CZ9" s="626">
        <v>6.8</v>
      </c>
      <c r="DA9" s="626"/>
      <c r="DB9" s="626"/>
      <c r="DC9" s="626"/>
      <c r="DD9" s="632">
        <v>1073</v>
      </c>
      <c r="DE9" s="624"/>
      <c r="DF9" s="624"/>
      <c r="DG9" s="624"/>
      <c r="DH9" s="624"/>
      <c r="DI9" s="624"/>
      <c r="DJ9" s="624"/>
      <c r="DK9" s="624"/>
      <c r="DL9" s="624"/>
      <c r="DM9" s="624"/>
      <c r="DN9" s="624"/>
      <c r="DO9" s="624"/>
      <c r="DP9" s="625"/>
      <c r="DQ9" s="632">
        <v>231205</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183</v>
      </c>
      <c r="S10" s="624"/>
      <c r="T10" s="624"/>
      <c r="U10" s="624"/>
      <c r="V10" s="624"/>
      <c r="W10" s="624"/>
      <c r="X10" s="624"/>
      <c r="Y10" s="625"/>
      <c r="Z10" s="626" t="s">
        <v>238</v>
      </c>
      <c r="AA10" s="626"/>
      <c r="AB10" s="626"/>
      <c r="AC10" s="626"/>
      <c r="AD10" s="627" t="s">
        <v>238</v>
      </c>
      <c r="AE10" s="627"/>
      <c r="AF10" s="627"/>
      <c r="AG10" s="627"/>
      <c r="AH10" s="627"/>
      <c r="AI10" s="627"/>
      <c r="AJ10" s="627"/>
      <c r="AK10" s="627"/>
      <c r="AL10" s="628" t="s">
        <v>183</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27688</v>
      </c>
      <c r="BH10" s="624"/>
      <c r="BI10" s="624"/>
      <c r="BJ10" s="624"/>
      <c r="BK10" s="624"/>
      <c r="BL10" s="624"/>
      <c r="BM10" s="624"/>
      <c r="BN10" s="625"/>
      <c r="BO10" s="626">
        <v>2.4</v>
      </c>
      <c r="BP10" s="626"/>
      <c r="BQ10" s="626"/>
      <c r="BR10" s="626"/>
      <c r="BS10" s="627" t="s">
        <v>183</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183</v>
      </c>
      <c r="CS10" s="624"/>
      <c r="CT10" s="624"/>
      <c r="CU10" s="624"/>
      <c r="CV10" s="624"/>
      <c r="CW10" s="624"/>
      <c r="CX10" s="624"/>
      <c r="CY10" s="625"/>
      <c r="CZ10" s="626" t="s">
        <v>238</v>
      </c>
      <c r="DA10" s="626"/>
      <c r="DB10" s="626"/>
      <c r="DC10" s="626"/>
      <c r="DD10" s="632" t="s">
        <v>238</v>
      </c>
      <c r="DE10" s="624"/>
      <c r="DF10" s="624"/>
      <c r="DG10" s="624"/>
      <c r="DH10" s="624"/>
      <c r="DI10" s="624"/>
      <c r="DJ10" s="624"/>
      <c r="DK10" s="624"/>
      <c r="DL10" s="624"/>
      <c r="DM10" s="624"/>
      <c r="DN10" s="624"/>
      <c r="DO10" s="624"/>
      <c r="DP10" s="625"/>
      <c r="DQ10" s="632" t="s">
        <v>140</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184010</v>
      </c>
      <c r="S11" s="624"/>
      <c r="T11" s="624"/>
      <c r="U11" s="624"/>
      <c r="V11" s="624"/>
      <c r="W11" s="624"/>
      <c r="X11" s="624"/>
      <c r="Y11" s="625"/>
      <c r="Z11" s="628">
        <v>3.5</v>
      </c>
      <c r="AA11" s="629"/>
      <c r="AB11" s="629"/>
      <c r="AC11" s="635"/>
      <c r="AD11" s="632">
        <v>184010</v>
      </c>
      <c r="AE11" s="624"/>
      <c r="AF11" s="624"/>
      <c r="AG11" s="624"/>
      <c r="AH11" s="624"/>
      <c r="AI11" s="624"/>
      <c r="AJ11" s="624"/>
      <c r="AK11" s="625"/>
      <c r="AL11" s="628">
        <v>6.5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86206</v>
      </c>
      <c r="BH11" s="624"/>
      <c r="BI11" s="624"/>
      <c r="BJ11" s="624"/>
      <c r="BK11" s="624"/>
      <c r="BL11" s="624"/>
      <c r="BM11" s="624"/>
      <c r="BN11" s="625"/>
      <c r="BO11" s="626">
        <v>7.5</v>
      </c>
      <c r="BP11" s="626"/>
      <c r="BQ11" s="626"/>
      <c r="BR11" s="626"/>
      <c r="BS11" s="627">
        <v>24593</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25047</v>
      </c>
      <c r="CS11" s="624"/>
      <c r="CT11" s="624"/>
      <c r="CU11" s="624"/>
      <c r="CV11" s="624"/>
      <c r="CW11" s="624"/>
      <c r="CX11" s="624"/>
      <c r="CY11" s="625"/>
      <c r="CZ11" s="626">
        <v>0.5</v>
      </c>
      <c r="DA11" s="626"/>
      <c r="DB11" s="626"/>
      <c r="DC11" s="626"/>
      <c r="DD11" s="632">
        <v>2209</v>
      </c>
      <c r="DE11" s="624"/>
      <c r="DF11" s="624"/>
      <c r="DG11" s="624"/>
      <c r="DH11" s="624"/>
      <c r="DI11" s="624"/>
      <c r="DJ11" s="624"/>
      <c r="DK11" s="624"/>
      <c r="DL11" s="624"/>
      <c r="DM11" s="624"/>
      <c r="DN11" s="624"/>
      <c r="DO11" s="624"/>
      <c r="DP11" s="625"/>
      <c r="DQ11" s="632">
        <v>20080</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238</v>
      </c>
      <c r="AA12" s="626"/>
      <c r="AB12" s="626"/>
      <c r="AC12" s="626"/>
      <c r="AD12" s="627" t="s">
        <v>183</v>
      </c>
      <c r="AE12" s="627"/>
      <c r="AF12" s="627"/>
      <c r="AG12" s="627"/>
      <c r="AH12" s="627"/>
      <c r="AI12" s="627"/>
      <c r="AJ12" s="627"/>
      <c r="AK12" s="627"/>
      <c r="AL12" s="628" t="s">
        <v>238</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613213</v>
      </c>
      <c r="BH12" s="624"/>
      <c r="BI12" s="624"/>
      <c r="BJ12" s="624"/>
      <c r="BK12" s="624"/>
      <c r="BL12" s="624"/>
      <c r="BM12" s="624"/>
      <c r="BN12" s="625"/>
      <c r="BO12" s="626">
        <v>53.4</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100634</v>
      </c>
      <c r="CS12" s="624"/>
      <c r="CT12" s="624"/>
      <c r="CU12" s="624"/>
      <c r="CV12" s="624"/>
      <c r="CW12" s="624"/>
      <c r="CX12" s="624"/>
      <c r="CY12" s="625"/>
      <c r="CZ12" s="626">
        <v>2</v>
      </c>
      <c r="DA12" s="626"/>
      <c r="DB12" s="626"/>
      <c r="DC12" s="626"/>
      <c r="DD12" s="632">
        <v>16894</v>
      </c>
      <c r="DE12" s="624"/>
      <c r="DF12" s="624"/>
      <c r="DG12" s="624"/>
      <c r="DH12" s="624"/>
      <c r="DI12" s="624"/>
      <c r="DJ12" s="624"/>
      <c r="DK12" s="624"/>
      <c r="DL12" s="624"/>
      <c r="DM12" s="624"/>
      <c r="DN12" s="624"/>
      <c r="DO12" s="624"/>
      <c r="DP12" s="625"/>
      <c r="DQ12" s="632">
        <v>100634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183</v>
      </c>
      <c r="S13" s="624"/>
      <c r="T13" s="624"/>
      <c r="U13" s="624"/>
      <c r="V13" s="624"/>
      <c r="W13" s="624"/>
      <c r="X13" s="624"/>
      <c r="Y13" s="625"/>
      <c r="Z13" s="626" t="s">
        <v>238</v>
      </c>
      <c r="AA13" s="626"/>
      <c r="AB13" s="626"/>
      <c r="AC13" s="626"/>
      <c r="AD13" s="627" t="s">
        <v>183</v>
      </c>
      <c r="AE13" s="627"/>
      <c r="AF13" s="627"/>
      <c r="AG13" s="627"/>
      <c r="AH13" s="627"/>
      <c r="AI13" s="627"/>
      <c r="AJ13" s="627"/>
      <c r="AK13" s="627"/>
      <c r="AL13" s="628" t="s">
        <v>183</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613213</v>
      </c>
      <c r="BH13" s="624"/>
      <c r="BI13" s="624"/>
      <c r="BJ13" s="624"/>
      <c r="BK13" s="624"/>
      <c r="BL13" s="624"/>
      <c r="BM13" s="624"/>
      <c r="BN13" s="625"/>
      <c r="BO13" s="626">
        <v>53.4</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666930</v>
      </c>
      <c r="CS13" s="624"/>
      <c r="CT13" s="624"/>
      <c r="CU13" s="624"/>
      <c r="CV13" s="624"/>
      <c r="CW13" s="624"/>
      <c r="CX13" s="624"/>
      <c r="CY13" s="625"/>
      <c r="CZ13" s="626">
        <v>13.6</v>
      </c>
      <c r="DA13" s="626"/>
      <c r="DB13" s="626"/>
      <c r="DC13" s="626"/>
      <c r="DD13" s="632">
        <v>472921</v>
      </c>
      <c r="DE13" s="624"/>
      <c r="DF13" s="624"/>
      <c r="DG13" s="624"/>
      <c r="DH13" s="624"/>
      <c r="DI13" s="624"/>
      <c r="DJ13" s="624"/>
      <c r="DK13" s="624"/>
      <c r="DL13" s="624"/>
      <c r="DM13" s="624"/>
      <c r="DN13" s="624"/>
      <c r="DO13" s="624"/>
      <c r="DP13" s="625"/>
      <c r="DQ13" s="632">
        <v>264383</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139</v>
      </c>
      <c r="S14" s="624"/>
      <c r="T14" s="624"/>
      <c r="U14" s="624"/>
      <c r="V14" s="624"/>
      <c r="W14" s="624"/>
      <c r="X14" s="624"/>
      <c r="Y14" s="625"/>
      <c r="Z14" s="626">
        <v>0</v>
      </c>
      <c r="AA14" s="626"/>
      <c r="AB14" s="626"/>
      <c r="AC14" s="626"/>
      <c r="AD14" s="627">
        <v>139</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25686</v>
      </c>
      <c r="BH14" s="624"/>
      <c r="BI14" s="624"/>
      <c r="BJ14" s="624"/>
      <c r="BK14" s="624"/>
      <c r="BL14" s="624"/>
      <c r="BM14" s="624"/>
      <c r="BN14" s="625"/>
      <c r="BO14" s="626">
        <v>2.2000000000000002</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183821</v>
      </c>
      <c r="CS14" s="624"/>
      <c r="CT14" s="624"/>
      <c r="CU14" s="624"/>
      <c r="CV14" s="624"/>
      <c r="CW14" s="624"/>
      <c r="CX14" s="624"/>
      <c r="CY14" s="625"/>
      <c r="CZ14" s="626">
        <v>3.7</v>
      </c>
      <c r="DA14" s="626"/>
      <c r="DB14" s="626"/>
      <c r="DC14" s="626"/>
      <c r="DD14" s="632">
        <v>2678</v>
      </c>
      <c r="DE14" s="624"/>
      <c r="DF14" s="624"/>
      <c r="DG14" s="624"/>
      <c r="DH14" s="624"/>
      <c r="DI14" s="624"/>
      <c r="DJ14" s="624"/>
      <c r="DK14" s="624"/>
      <c r="DL14" s="624"/>
      <c r="DM14" s="624"/>
      <c r="DN14" s="624"/>
      <c r="DO14" s="624"/>
      <c r="DP14" s="625"/>
      <c r="DQ14" s="632">
        <v>182385</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183</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28386</v>
      </c>
      <c r="BH15" s="624"/>
      <c r="BI15" s="624"/>
      <c r="BJ15" s="624"/>
      <c r="BK15" s="624"/>
      <c r="BL15" s="624"/>
      <c r="BM15" s="624"/>
      <c r="BN15" s="625"/>
      <c r="BO15" s="626">
        <v>2.5</v>
      </c>
      <c r="BP15" s="626"/>
      <c r="BQ15" s="626"/>
      <c r="BR15" s="626"/>
      <c r="BS15" s="627" t="s">
        <v>140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567867</v>
      </c>
      <c r="CS15" s="624"/>
      <c r="CT15" s="624"/>
      <c r="CU15" s="624"/>
      <c r="CV15" s="624"/>
      <c r="CW15" s="624"/>
      <c r="CX15" s="624"/>
      <c r="CY15" s="625"/>
      <c r="CZ15" s="626">
        <v>11.5</v>
      </c>
      <c r="DA15" s="626"/>
      <c r="DB15" s="626"/>
      <c r="DC15" s="626"/>
      <c r="DD15" s="632">
        <v>27475</v>
      </c>
      <c r="DE15" s="624"/>
      <c r="DF15" s="624"/>
      <c r="DG15" s="624"/>
      <c r="DH15" s="624"/>
      <c r="DI15" s="624"/>
      <c r="DJ15" s="624"/>
      <c r="DK15" s="624"/>
      <c r="DL15" s="624"/>
      <c r="DM15" s="624"/>
      <c r="DN15" s="624"/>
      <c r="DO15" s="624"/>
      <c r="DP15" s="625"/>
      <c r="DQ15" s="632">
        <v>516358</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3782</v>
      </c>
      <c r="S16" s="624"/>
      <c r="T16" s="624"/>
      <c r="U16" s="624"/>
      <c r="V16" s="624"/>
      <c r="W16" s="624"/>
      <c r="X16" s="624"/>
      <c r="Y16" s="625"/>
      <c r="Z16" s="626">
        <v>0.1</v>
      </c>
      <c r="AA16" s="626"/>
      <c r="AB16" s="626"/>
      <c r="AC16" s="626"/>
      <c r="AD16" s="627">
        <v>3782</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238</v>
      </c>
      <c r="BP16" s="626"/>
      <c r="BQ16" s="626"/>
      <c r="BR16" s="626"/>
      <c r="BS16" s="627" t="s">
        <v>183</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183</v>
      </c>
      <c r="CS16" s="624"/>
      <c r="CT16" s="624"/>
      <c r="CU16" s="624"/>
      <c r="CV16" s="624"/>
      <c r="CW16" s="624"/>
      <c r="CX16" s="624"/>
      <c r="CY16" s="625"/>
      <c r="CZ16" s="626" t="s">
        <v>183</v>
      </c>
      <c r="DA16" s="626"/>
      <c r="DB16" s="626"/>
      <c r="DC16" s="626"/>
      <c r="DD16" s="632" t="s">
        <v>140</v>
      </c>
      <c r="DE16" s="624"/>
      <c r="DF16" s="624"/>
      <c r="DG16" s="624"/>
      <c r="DH16" s="624"/>
      <c r="DI16" s="624"/>
      <c r="DJ16" s="624"/>
      <c r="DK16" s="624"/>
      <c r="DL16" s="624"/>
      <c r="DM16" s="624"/>
      <c r="DN16" s="624"/>
      <c r="DO16" s="624"/>
      <c r="DP16" s="625"/>
      <c r="DQ16" s="632" t="s">
        <v>238</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16044</v>
      </c>
      <c r="S17" s="624"/>
      <c r="T17" s="624"/>
      <c r="U17" s="624"/>
      <c r="V17" s="624"/>
      <c r="W17" s="624"/>
      <c r="X17" s="624"/>
      <c r="Y17" s="625"/>
      <c r="Z17" s="626">
        <v>0.3</v>
      </c>
      <c r="AA17" s="626"/>
      <c r="AB17" s="626"/>
      <c r="AC17" s="626"/>
      <c r="AD17" s="627">
        <v>16044</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140</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611103</v>
      </c>
      <c r="CS17" s="624"/>
      <c r="CT17" s="624"/>
      <c r="CU17" s="624"/>
      <c r="CV17" s="624"/>
      <c r="CW17" s="624"/>
      <c r="CX17" s="624"/>
      <c r="CY17" s="625"/>
      <c r="CZ17" s="626">
        <v>12.4</v>
      </c>
      <c r="DA17" s="626"/>
      <c r="DB17" s="626"/>
      <c r="DC17" s="626"/>
      <c r="DD17" s="632" t="s">
        <v>238</v>
      </c>
      <c r="DE17" s="624"/>
      <c r="DF17" s="624"/>
      <c r="DG17" s="624"/>
      <c r="DH17" s="624"/>
      <c r="DI17" s="624"/>
      <c r="DJ17" s="624"/>
      <c r="DK17" s="624"/>
      <c r="DL17" s="624"/>
      <c r="DM17" s="624"/>
      <c r="DN17" s="624"/>
      <c r="DO17" s="624"/>
      <c r="DP17" s="625"/>
      <c r="DQ17" s="632">
        <v>602828</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10430</v>
      </c>
      <c r="S18" s="624"/>
      <c r="T18" s="624"/>
      <c r="U18" s="624"/>
      <c r="V18" s="624"/>
      <c r="W18" s="624"/>
      <c r="X18" s="624"/>
      <c r="Y18" s="625"/>
      <c r="Z18" s="626">
        <v>0.2</v>
      </c>
      <c r="AA18" s="626"/>
      <c r="AB18" s="626"/>
      <c r="AC18" s="626"/>
      <c r="AD18" s="627">
        <v>10430</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183</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v>35149</v>
      </c>
      <c r="CS18" s="624"/>
      <c r="CT18" s="624"/>
      <c r="CU18" s="624"/>
      <c r="CV18" s="624"/>
      <c r="CW18" s="624"/>
      <c r="CX18" s="624"/>
      <c r="CY18" s="625"/>
      <c r="CZ18" s="626">
        <v>0.7</v>
      </c>
      <c r="DA18" s="626"/>
      <c r="DB18" s="626"/>
      <c r="DC18" s="626"/>
      <c r="DD18" s="632">
        <v>35149</v>
      </c>
      <c r="DE18" s="624"/>
      <c r="DF18" s="624"/>
      <c r="DG18" s="624"/>
      <c r="DH18" s="624"/>
      <c r="DI18" s="624"/>
      <c r="DJ18" s="624"/>
      <c r="DK18" s="624"/>
      <c r="DL18" s="624"/>
      <c r="DM18" s="624"/>
      <c r="DN18" s="624"/>
      <c r="DO18" s="624"/>
      <c r="DP18" s="625"/>
      <c r="DQ18" s="632">
        <v>149</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7716</v>
      </c>
      <c r="S19" s="624"/>
      <c r="T19" s="624"/>
      <c r="U19" s="624"/>
      <c r="V19" s="624"/>
      <c r="W19" s="624"/>
      <c r="X19" s="624"/>
      <c r="Y19" s="625"/>
      <c r="Z19" s="626">
        <v>0.1</v>
      </c>
      <c r="AA19" s="626"/>
      <c r="AB19" s="626"/>
      <c r="AC19" s="626"/>
      <c r="AD19" s="627">
        <v>7716</v>
      </c>
      <c r="AE19" s="627"/>
      <c r="AF19" s="627"/>
      <c r="AG19" s="627"/>
      <c r="AH19" s="627"/>
      <c r="AI19" s="627"/>
      <c r="AJ19" s="627"/>
      <c r="AK19" s="627"/>
      <c r="AL19" s="628">
        <v>0.3</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183</v>
      </c>
      <c r="BH19" s="624"/>
      <c r="BI19" s="624"/>
      <c r="BJ19" s="624"/>
      <c r="BK19" s="624"/>
      <c r="BL19" s="624"/>
      <c r="BM19" s="624"/>
      <c r="BN19" s="625"/>
      <c r="BO19" s="626" t="s">
        <v>183</v>
      </c>
      <c r="BP19" s="626"/>
      <c r="BQ19" s="626"/>
      <c r="BR19" s="626"/>
      <c r="BS19" s="627" t="s">
        <v>140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183</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2714</v>
      </c>
      <c r="S20" s="624"/>
      <c r="T20" s="624"/>
      <c r="U20" s="624"/>
      <c r="V20" s="624"/>
      <c r="W20" s="624"/>
      <c r="X20" s="624"/>
      <c r="Y20" s="625"/>
      <c r="Z20" s="626">
        <v>0.1</v>
      </c>
      <c r="AA20" s="626"/>
      <c r="AB20" s="626"/>
      <c r="AC20" s="626"/>
      <c r="AD20" s="627">
        <v>2714</v>
      </c>
      <c r="AE20" s="627"/>
      <c r="AF20" s="627"/>
      <c r="AG20" s="627"/>
      <c r="AH20" s="627"/>
      <c r="AI20" s="627"/>
      <c r="AJ20" s="627"/>
      <c r="AK20" s="627"/>
      <c r="AL20" s="628">
        <v>0.1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183</v>
      </c>
      <c r="BH20" s="624"/>
      <c r="BI20" s="624"/>
      <c r="BJ20" s="624"/>
      <c r="BK20" s="624"/>
      <c r="BL20" s="624"/>
      <c r="BM20" s="624"/>
      <c r="BN20" s="625"/>
      <c r="BO20" s="626" t="s">
        <v>183</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4921778</v>
      </c>
      <c r="CS20" s="624"/>
      <c r="CT20" s="624"/>
      <c r="CU20" s="624"/>
      <c r="CV20" s="624"/>
      <c r="CW20" s="624"/>
      <c r="CX20" s="624"/>
      <c r="CY20" s="625"/>
      <c r="CZ20" s="626">
        <v>100</v>
      </c>
      <c r="DA20" s="626"/>
      <c r="DB20" s="626"/>
      <c r="DC20" s="626"/>
      <c r="DD20" s="632">
        <v>737791</v>
      </c>
      <c r="DE20" s="624"/>
      <c r="DF20" s="624"/>
      <c r="DG20" s="624"/>
      <c r="DH20" s="624"/>
      <c r="DI20" s="624"/>
      <c r="DJ20" s="624"/>
      <c r="DK20" s="624"/>
      <c r="DL20" s="624"/>
      <c r="DM20" s="624"/>
      <c r="DN20" s="624"/>
      <c r="DO20" s="624"/>
      <c r="DP20" s="625"/>
      <c r="DQ20" s="632">
        <v>3389372</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1797122</v>
      </c>
      <c r="S21" s="624"/>
      <c r="T21" s="624"/>
      <c r="U21" s="624"/>
      <c r="V21" s="624"/>
      <c r="W21" s="624"/>
      <c r="X21" s="624"/>
      <c r="Y21" s="625"/>
      <c r="Z21" s="626">
        <v>33.799999999999997</v>
      </c>
      <c r="AA21" s="626"/>
      <c r="AB21" s="626"/>
      <c r="AC21" s="626"/>
      <c r="AD21" s="627">
        <v>1427414</v>
      </c>
      <c r="AE21" s="627"/>
      <c r="AF21" s="627"/>
      <c r="AG21" s="627"/>
      <c r="AH21" s="627"/>
      <c r="AI21" s="627"/>
      <c r="AJ21" s="627"/>
      <c r="AK21" s="627"/>
      <c r="AL21" s="628">
        <v>50.2</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238</v>
      </c>
      <c r="BP21" s="626"/>
      <c r="BQ21" s="626"/>
      <c r="BR21" s="626"/>
      <c r="BS21" s="627" t="s">
        <v>183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1427414</v>
      </c>
      <c r="S22" s="624"/>
      <c r="T22" s="624"/>
      <c r="U22" s="624"/>
      <c r="V22" s="624"/>
      <c r="W22" s="624"/>
      <c r="X22" s="624"/>
      <c r="Y22" s="625"/>
      <c r="Z22" s="626">
        <v>26.9</v>
      </c>
      <c r="AA22" s="626"/>
      <c r="AB22" s="626"/>
      <c r="AC22" s="626"/>
      <c r="AD22" s="627">
        <v>1427414</v>
      </c>
      <c r="AE22" s="627"/>
      <c r="AF22" s="627"/>
      <c r="AG22" s="627"/>
      <c r="AH22" s="627"/>
      <c r="AI22" s="627"/>
      <c r="AJ22" s="627"/>
      <c r="AK22" s="627"/>
      <c r="AL22" s="628">
        <v>50.2</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369708</v>
      </c>
      <c r="S23" s="624"/>
      <c r="T23" s="624"/>
      <c r="U23" s="624"/>
      <c r="V23" s="624"/>
      <c r="W23" s="624"/>
      <c r="X23" s="624"/>
      <c r="Y23" s="625"/>
      <c r="Z23" s="626">
        <v>7</v>
      </c>
      <c r="AA23" s="626"/>
      <c r="AB23" s="626"/>
      <c r="AC23" s="626"/>
      <c r="AD23" s="627" t="s">
        <v>238</v>
      </c>
      <c r="AE23" s="627"/>
      <c r="AF23" s="627"/>
      <c r="AG23" s="627"/>
      <c r="AH23" s="627"/>
      <c r="AI23" s="627"/>
      <c r="AJ23" s="627"/>
      <c r="AK23" s="627"/>
      <c r="AL23" s="628" t="s">
        <v>183</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183</v>
      </c>
      <c r="BH23" s="624"/>
      <c r="BI23" s="624"/>
      <c r="BJ23" s="624"/>
      <c r="BK23" s="624"/>
      <c r="BL23" s="624"/>
      <c r="BM23" s="624"/>
      <c r="BN23" s="625"/>
      <c r="BO23" s="626" t="s">
        <v>238</v>
      </c>
      <c r="BP23" s="626"/>
      <c r="BQ23" s="626"/>
      <c r="BR23" s="626"/>
      <c r="BS23" s="627" t="s">
        <v>183</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183</v>
      </c>
      <c r="S24" s="624"/>
      <c r="T24" s="624"/>
      <c r="U24" s="624"/>
      <c r="V24" s="624"/>
      <c r="W24" s="624"/>
      <c r="X24" s="624"/>
      <c r="Y24" s="625"/>
      <c r="Z24" s="626" t="s">
        <v>183</v>
      </c>
      <c r="AA24" s="626"/>
      <c r="AB24" s="626"/>
      <c r="AC24" s="626"/>
      <c r="AD24" s="627" t="s">
        <v>183</v>
      </c>
      <c r="AE24" s="627"/>
      <c r="AF24" s="627"/>
      <c r="AG24" s="627"/>
      <c r="AH24" s="627"/>
      <c r="AI24" s="627"/>
      <c r="AJ24" s="627"/>
      <c r="AK24" s="627"/>
      <c r="AL24" s="628" t="s">
        <v>140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2180780</v>
      </c>
      <c r="CS24" s="613"/>
      <c r="CT24" s="613"/>
      <c r="CU24" s="613"/>
      <c r="CV24" s="613"/>
      <c r="CW24" s="613"/>
      <c r="CX24" s="613"/>
      <c r="CY24" s="614"/>
      <c r="CZ24" s="617">
        <v>44.3</v>
      </c>
      <c r="DA24" s="618"/>
      <c r="DB24" s="618"/>
      <c r="DC24" s="634"/>
      <c r="DD24" s="655">
        <v>1578492</v>
      </c>
      <c r="DE24" s="613"/>
      <c r="DF24" s="613"/>
      <c r="DG24" s="613"/>
      <c r="DH24" s="613"/>
      <c r="DI24" s="613"/>
      <c r="DJ24" s="613"/>
      <c r="DK24" s="614"/>
      <c r="DL24" s="655">
        <v>1366566</v>
      </c>
      <c r="DM24" s="613"/>
      <c r="DN24" s="613"/>
      <c r="DO24" s="613"/>
      <c r="DP24" s="613"/>
      <c r="DQ24" s="613"/>
      <c r="DR24" s="613"/>
      <c r="DS24" s="613"/>
      <c r="DT24" s="613"/>
      <c r="DU24" s="613"/>
      <c r="DV24" s="614"/>
      <c r="DW24" s="617">
        <v>47.3</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3205146</v>
      </c>
      <c r="S25" s="624"/>
      <c r="T25" s="624"/>
      <c r="U25" s="624"/>
      <c r="V25" s="624"/>
      <c r="W25" s="624"/>
      <c r="X25" s="624"/>
      <c r="Y25" s="625"/>
      <c r="Z25" s="626">
        <v>60.3</v>
      </c>
      <c r="AA25" s="626"/>
      <c r="AB25" s="626"/>
      <c r="AC25" s="626"/>
      <c r="AD25" s="627">
        <v>2835438</v>
      </c>
      <c r="AE25" s="627"/>
      <c r="AF25" s="627"/>
      <c r="AG25" s="627"/>
      <c r="AH25" s="627"/>
      <c r="AI25" s="627"/>
      <c r="AJ25" s="627"/>
      <c r="AK25" s="627"/>
      <c r="AL25" s="628">
        <v>99.8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183</v>
      </c>
      <c r="BH25" s="624"/>
      <c r="BI25" s="624"/>
      <c r="BJ25" s="624"/>
      <c r="BK25" s="624"/>
      <c r="BL25" s="624"/>
      <c r="BM25" s="624"/>
      <c r="BN25" s="625"/>
      <c r="BO25" s="626" t="s">
        <v>238</v>
      </c>
      <c r="BP25" s="626"/>
      <c r="BQ25" s="626"/>
      <c r="BR25" s="626"/>
      <c r="BS25" s="627" t="s">
        <v>183</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847038</v>
      </c>
      <c r="CS25" s="656"/>
      <c r="CT25" s="656"/>
      <c r="CU25" s="656"/>
      <c r="CV25" s="656"/>
      <c r="CW25" s="656"/>
      <c r="CX25" s="656"/>
      <c r="CY25" s="657"/>
      <c r="CZ25" s="628">
        <v>17.2</v>
      </c>
      <c r="DA25" s="653"/>
      <c r="DB25" s="653"/>
      <c r="DC25" s="658"/>
      <c r="DD25" s="632">
        <v>794815</v>
      </c>
      <c r="DE25" s="656"/>
      <c r="DF25" s="656"/>
      <c r="DG25" s="656"/>
      <c r="DH25" s="656"/>
      <c r="DI25" s="656"/>
      <c r="DJ25" s="656"/>
      <c r="DK25" s="657"/>
      <c r="DL25" s="632">
        <v>750893</v>
      </c>
      <c r="DM25" s="656"/>
      <c r="DN25" s="656"/>
      <c r="DO25" s="656"/>
      <c r="DP25" s="656"/>
      <c r="DQ25" s="656"/>
      <c r="DR25" s="656"/>
      <c r="DS25" s="656"/>
      <c r="DT25" s="656"/>
      <c r="DU25" s="656"/>
      <c r="DV25" s="657"/>
      <c r="DW25" s="628">
        <v>26</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513</v>
      </c>
      <c r="S26" s="624"/>
      <c r="T26" s="624"/>
      <c r="U26" s="624"/>
      <c r="V26" s="624"/>
      <c r="W26" s="624"/>
      <c r="X26" s="624"/>
      <c r="Y26" s="625"/>
      <c r="Z26" s="626">
        <v>0</v>
      </c>
      <c r="AA26" s="626"/>
      <c r="AB26" s="626"/>
      <c r="AC26" s="626"/>
      <c r="AD26" s="627">
        <v>513</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183</v>
      </c>
      <c r="BH26" s="624"/>
      <c r="BI26" s="624"/>
      <c r="BJ26" s="624"/>
      <c r="BK26" s="624"/>
      <c r="BL26" s="624"/>
      <c r="BM26" s="624"/>
      <c r="BN26" s="625"/>
      <c r="BO26" s="626" t="s">
        <v>238</v>
      </c>
      <c r="BP26" s="626"/>
      <c r="BQ26" s="626"/>
      <c r="BR26" s="626"/>
      <c r="BS26" s="627" t="s">
        <v>183</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490244</v>
      </c>
      <c r="CS26" s="624"/>
      <c r="CT26" s="624"/>
      <c r="CU26" s="624"/>
      <c r="CV26" s="624"/>
      <c r="CW26" s="624"/>
      <c r="CX26" s="624"/>
      <c r="CY26" s="625"/>
      <c r="CZ26" s="628">
        <v>10</v>
      </c>
      <c r="DA26" s="653"/>
      <c r="DB26" s="653"/>
      <c r="DC26" s="658"/>
      <c r="DD26" s="632">
        <v>453432</v>
      </c>
      <c r="DE26" s="624"/>
      <c r="DF26" s="624"/>
      <c r="DG26" s="624"/>
      <c r="DH26" s="624"/>
      <c r="DI26" s="624"/>
      <c r="DJ26" s="624"/>
      <c r="DK26" s="625"/>
      <c r="DL26" s="632" t="s">
        <v>183</v>
      </c>
      <c r="DM26" s="624"/>
      <c r="DN26" s="624"/>
      <c r="DO26" s="624"/>
      <c r="DP26" s="624"/>
      <c r="DQ26" s="624"/>
      <c r="DR26" s="624"/>
      <c r="DS26" s="624"/>
      <c r="DT26" s="624"/>
      <c r="DU26" s="624"/>
      <c r="DV26" s="625"/>
      <c r="DW26" s="628" t="s">
        <v>183</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46659</v>
      </c>
      <c r="S27" s="624"/>
      <c r="T27" s="624"/>
      <c r="U27" s="624"/>
      <c r="V27" s="624"/>
      <c r="W27" s="624"/>
      <c r="X27" s="624"/>
      <c r="Y27" s="625"/>
      <c r="Z27" s="626">
        <v>0.9</v>
      </c>
      <c r="AA27" s="626"/>
      <c r="AB27" s="626"/>
      <c r="AC27" s="626"/>
      <c r="AD27" s="627">
        <v>405</v>
      </c>
      <c r="AE27" s="627"/>
      <c r="AF27" s="627"/>
      <c r="AG27" s="627"/>
      <c r="AH27" s="627"/>
      <c r="AI27" s="627"/>
      <c r="AJ27" s="627"/>
      <c r="AK27" s="627"/>
      <c r="AL27" s="628">
        <v>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1148983</v>
      </c>
      <c r="BH27" s="624"/>
      <c r="BI27" s="624"/>
      <c r="BJ27" s="624"/>
      <c r="BK27" s="624"/>
      <c r="BL27" s="624"/>
      <c r="BM27" s="624"/>
      <c r="BN27" s="625"/>
      <c r="BO27" s="626">
        <v>100</v>
      </c>
      <c r="BP27" s="626"/>
      <c r="BQ27" s="626"/>
      <c r="BR27" s="626"/>
      <c r="BS27" s="627">
        <v>24593</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722639</v>
      </c>
      <c r="CS27" s="656"/>
      <c r="CT27" s="656"/>
      <c r="CU27" s="656"/>
      <c r="CV27" s="656"/>
      <c r="CW27" s="656"/>
      <c r="CX27" s="656"/>
      <c r="CY27" s="657"/>
      <c r="CZ27" s="628">
        <v>14.7</v>
      </c>
      <c r="DA27" s="653"/>
      <c r="DB27" s="653"/>
      <c r="DC27" s="658"/>
      <c r="DD27" s="632">
        <v>180849</v>
      </c>
      <c r="DE27" s="656"/>
      <c r="DF27" s="656"/>
      <c r="DG27" s="656"/>
      <c r="DH27" s="656"/>
      <c r="DI27" s="656"/>
      <c r="DJ27" s="656"/>
      <c r="DK27" s="657"/>
      <c r="DL27" s="632">
        <v>179342</v>
      </c>
      <c r="DM27" s="656"/>
      <c r="DN27" s="656"/>
      <c r="DO27" s="656"/>
      <c r="DP27" s="656"/>
      <c r="DQ27" s="656"/>
      <c r="DR27" s="656"/>
      <c r="DS27" s="656"/>
      <c r="DT27" s="656"/>
      <c r="DU27" s="656"/>
      <c r="DV27" s="657"/>
      <c r="DW27" s="628">
        <v>6.2</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36162</v>
      </c>
      <c r="S28" s="624"/>
      <c r="T28" s="624"/>
      <c r="U28" s="624"/>
      <c r="V28" s="624"/>
      <c r="W28" s="624"/>
      <c r="X28" s="624"/>
      <c r="Y28" s="625"/>
      <c r="Z28" s="626">
        <v>0.7</v>
      </c>
      <c r="AA28" s="626"/>
      <c r="AB28" s="626"/>
      <c r="AC28" s="626"/>
      <c r="AD28" s="627">
        <v>6110</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611103</v>
      </c>
      <c r="CS28" s="624"/>
      <c r="CT28" s="624"/>
      <c r="CU28" s="624"/>
      <c r="CV28" s="624"/>
      <c r="CW28" s="624"/>
      <c r="CX28" s="624"/>
      <c r="CY28" s="625"/>
      <c r="CZ28" s="628">
        <v>12.4</v>
      </c>
      <c r="DA28" s="653"/>
      <c r="DB28" s="653"/>
      <c r="DC28" s="658"/>
      <c r="DD28" s="632">
        <v>602828</v>
      </c>
      <c r="DE28" s="624"/>
      <c r="DF28" s="624"/>
      <c r="DG28" s="624"/>
      <c r="DH28" s="624"/>
      <c r="DI28" s="624"/>
      <c r="DJ28" s="624"/>
      <c r="DK28" s="625"/>
      <c r="DL28" s="632">
        <v>436331</v>
      </c>
      <c r="DM28" s="624"/>
      <c r="DN28" s="624"/>
      <c r="DO28" s="624"/>
      <c r="DP28" s="624"/>
      <c r="DQ28" s="624"/>
      <c r="DR28" s="624"/>
      <c r="DS28" s="624"/>
      <c r="DT28" s="624"/>
      <c r="DU28" s="624"/>
      <c r="DV28" s="625"/>
      <c r="DW28" s="628">
        <v>15.1</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12258</v>
      </c>
      <c r="S29" s="624"/>
      <c r="T29" s="624"/>
      <c r="U29" s="624"/>
      <c r="V29" s="624"/>
      <c r="W29" s="624"/>
      <c r="X29" s="624"/>
      <c r="Y29" s="625"/>
      <c r="Z29" s="626">
        <v>0.2</v>
      </c>
      <c r="AA29" s="626"/>
      <c r="AB29" s="626"/>
      <c r="AC29" s="626"/>
      <c r="AD29" s="627" t="s">
        <v>238</v>
      </c>
      <c r="AE29" s="627"/>
      <c r="AF29" s="627"/>
      <c r="AG29" s="627"/>
      <c r="AH29" s="627"/>
      <c r="AI29" s="627"/>
      <c r="AJ29" s="627"/>
      <c r="AK29" s="627"/>
      <c r="AL29" s="628" t="s">
        <v>183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611103</v>
      </c>
      <c r="CS29" s="656"/>
      <c r="CT29" s="656"/>
      <c r="CU29" s="656"/>
      <c r="CV29" s="656"/>
      <c r="CW29" s="656"/>
      <c r="CX29" s="656"/>
      <c r="CY29" s="657"/>
      <c r="CZ29" s="628">
        <v>12.4</v>
      </c>
      <c r="DA29" s="653"/>
      <c r="DB29" s="653"/>
      <c r="DC29" s="658"/>
      <c r="DD29" s="632">
        <v>602828</v>
      </c>
      <c r="DE29" s="656"/>
      <c r="DF29" s="656"/>
      <c r="DG29" s="656"/>
      <c r="DH29" s="656"/>
      <c r="DI29" s="656"/>
      <c r="DJ29" s="656"/>
      <c r="DK29" s="657"/>
      <c r="DL29" s="632">
        <v>436331</v>
      </c>
      <c r="DM29" s="656"/>
      <c r="DN29" s="656"/>
      <c r="DO29" s="656"/>
      <c r="DP29" s="656"/>
      <c r="DQ29" s="656"/>
      <c r="DR29" s="656"/>
      <c r="DS29" s="656"/>
      <c r="DT29" s="656"/>
      <c r="DU29" s="656"/>
      <c r="DV29" s="657"/>
      <c r="DW29" s="628">
        <v>15.1</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805360</v>
      </c>
      <c r="S30" s="624"/>
      <c r="T30" s="624"/>
      <c r="U30" s="624"/>
      <c r="V30" s="624"/>
      <c r="W30" s="624"/>
      <c r="X30" s="624"/>
      <c r="Y30" s="625"/>
      <c r="Z30" s="626">
        <v>15.2</v>
      </c>
      <c r="AA30" s="626"/>
      <c r="AB30" s="626"/>
      <c r="AC30" s="626"/>
      <c r="AD30" s="627" t="s">
        <v>183</v>
      </c>
      <c r="AE30" s="627"/>
      <c r="AF30" s="627"/>
      <c r="AG30" s="627"/>
      <c r="AH30" s="627"/>
      <c r="AI30" s="627"/>
      <c r="AJ30" s="627"/>
      <c r="AK30" s="627"/>
      <c r="AL30" s="628" t="s">
        <v>183</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587437</v>
      </c>
      <c r="CS30" s="624"/>
      <c r="CT30" s="624"/>
      <c r="CU30" s="624"/>
      <c r="CV30" s="624"/>
      <c r="CW30" s="624"/>
      <c r="CX30" s="624"/>
      <c r="CY30" s="625"/>
      <c r="CZ30" s="628">
        <v>11.9</v>
      </c>
      <c r="DA30" s="653"/>
      <c r="DB30" s="653"/>
      <c r="DC30" s="658"/>
      <c r="DD30" s="632">
        <v>579162</v>
      </c>
      <c r="DE30" s="624"/>
      <c r="DF30" s="624"/>
      <c r="DG30" s="624"/>
      <c r="DH30" s="624"/>
      <c r="DI30" s="624"/>
      <c r="DJ30" s="624"/>
      <c r="DK30" s="625"/>
      <c r="DL30" s="632">
        <v>412813</v>
      </c>
      <c r="DM30" s="624"/>
      <c r="DN30" s="624"/>
      <c r="DO30" s="624"/>
      <c r="DP30" s="624"/>
      <c r="DQ30" s="624"/>
      <c r="DR30" s="624"/>
      <c r="DS30" s="624"/>
      <c r="DT30" s="624"/>
      <c r="DU30" s="624"/>
      <c r="DV30" s="625"/>
      <c r="DW30" s="628">
        <v>14.3</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183</v>
      </c>
      <c r="AA31" s="626"/>
      <c r="AB31" s="626"/>
      <c r="AC31" s="626"/>
      <c r="AD31" s="627" t="s">
        <v>238</v>
      </c>
      <c r="AE31" s="627"/>
      <c r="AF31" s="627"/>
      <c r="AG31" s="627"/>
      <c r="AH31" s="627"/>
      <c r="AI31" s="627"/>
      <c r="AJ31" s="627"/>
      <c r="AK31" s="627"/>
      <c r="AL31" s="628" t="s">
        <v>238</v>
      </c>
      <c r="AM31" s="629"/>
      <c r="AN31" s="629"/>
      <c r="AO31" s="630"/>
      <c r="AP31" s="671" t="s">
        <v>315</v>
      </c>
      <c r="AQ31" s="672"/>
      <c r="AR31" s="672"/>
      <c r="AS31" s="672"/>
      <c r="AT31" s="677" t="s">
        <v>316</v>
      </c>
      <c r="AU31" s="218"/>
      <c r="AV31" s="218"/>
      <c r="AW31" s="218"/>
      <c r="AX31" s="609" t="s">
        <v>191</v>
      </c>
      <c r="AY31" s="610"/>
      <c r="AZ31" s="610"/>
      <c r="BA31" s="610"/>
      <c r="BB31" s="610"/>
      <c r="BC31" s="610"/>
      <c r="BD31" s="610"/>
      <c r="BE31" s="610"/>
      <c r="BF31" s="611"/>
      <c r="BG31" s="670">
        <v>99.9</v>
      </c>
      <c r="BH31" s="667"/>
      <c r="BI31" s="667"/>
      <c r="BJ31" s="667"/>
      <c r="BK31" s="667"/>
      <c r="BL31" s="667"/>
      <c r="BM31" s="618">
        <v>99.6</v>
      </c>
      <c r="BN31" s="667"/>
      <c r="BO31" s="667"/>
      <c r="BP31" s="667"/>
      <c r="BQ31" s="668"/>
      <c r="BR31" s="670">
        <v>99.9</v>
      </c>
      <c r="BS31" s="667"/>
      <c r="BT31" s="667"/>
      <c r="BU31" s="667"/>
      <c r="BV31" s="667"/>
      <c r="BW31" s="667"/>
      <c r="BX31" s="618">
        <v>99.5</v>
      </c>
      <c r="BY31" s="667"/>
      <c r="BZ31" s="667"/>
      <c r="CA31" s="667"/>
      <c r="CB31" s="668"/>
      <c r="CD31" s="663"/>
      <c r="CE31" s="664"/>
      <c r="CF31" s="620" t="s">
        <v>317</v>
      </c>
      <c r="CG31" s="621"/>
      <c r="CH31" s="621"/>
      <c r="CI31" s="621"/>
      <c r="CJ31" s="621"/>
      <c r="CK31" s="621"/>
      <c r="CL31" s="621"/>
      <c r="CM31" s="621"/>
      <c r="CN31" s="621"/>
      <c r="CO31" s="621"/>
      <c r="CP31" s="621"/>
      <c r="CQ31" s="622"/>
      <c r="CR31" s="623">
        <v>23666</v>
      </c>
      <c r="CS31" s="656"/>
      <c r="CT31" s="656"/>
      <c r="CU31" s="656"/>
      <c r="CV31" s="656"/>
      <c r="CW31" s="656"/>
      <c r="CX31" s="656"/>
      <c r="CY31" s="657"/>
      <c r="CZ31" s="628">
        <v>0.5</v>
      </c>
      <c r="DA31" s="653"/>
      <c r="DB31" s="653"/>
      <c r="DC31" s="658"/>
      <c r="DD31" s="632">
        <v>23666</v>
      </c>
      <c r="DE31" s="656"/>
      <c r="DF31" s="656"/>
      <c r="DG31" s="656"/>
      <c r="DH31" s="656"/>
      <c r="DI31" s="656"/>
      <c r="DJ31" s="656"/>
      <c r="DK31" s="657"/>
      <c r="DL31" s="632">
        <v>23518</v>
      </c>
      <c r="DM31" s="656"/>
      <c r="DN31" s="656"/>
      <c r="DO31" s="656"/>
      <c r="DP31" s="656"/>
      <c r="DQ31" s="656"/>
      <c r="DR31" s="656"/>
      <c r="DS31" s="656"/>
      <c r="DT31" s="656"/>
      <c r="DU31" s="656"/>
      <c r="DV31" s="657"/>
      <c r="DW31" s="628">
        <v>0.8</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300597</v>
      </c>
      <c r="S32" s="624"/>
      <c r="T32" s="624"/>
      <c r="U32" s="624"/>
      <c r="V32" s="624"/>
      <c r="W32" s="624"/>
      <c r="X32" s="624"/>
      <c r="Y32" s="625"/>
      <c r="Z32" s="626">
        <v>5.7</v>
      </c>
      <c r="AA32" s="626"/>
      <c r="AB32" s="626"/>
      <c r="AC32" s="626"/>
      <c r="AD32" s="627" t="s">
        <v>238</v>
      </c>
      <c r="AE32" s="627"/>
      <c r="AF32" s="627"/>
      <c r="AG32" s="627"/>
      <c r="AH32" s="627"/>
      <c r="AI32" s="627"/>
      <c r="AJ32" s="627"/>
      <c r="AK32" s="627"/>
      <c r="AL32" s="628" t="s">
        <v>183</v>
      </c>
      <c r="AM32" s="629"/>
      <c r="AN32" s="629"/>
      <c r="AO32" s="630"/>
      <c r="AP32" s="673"/>
      <c r="AQ32" s="674"/>
      <c r="AR32" s="674"/>
      <c r="AS32" s="674"/>
      <c r="AT32" s="678"/>
      <c r="AU32" s="214" t="s">
        <v>319</v>
      </c>
      <c r="AX32" s="620" t="s">
        <v>320</v>
      </c>
      <c r="AY32" s="621"/>
      <c r="AZ32" s="621"/>
      <c r="BA32" s="621"/>
      <c r="BB32" s="621"/>
      <c r="BC32" s="621"/>
      <c r="BD32" s="621"/>
      <c r="BE32" s="621"/>
      <c r="BF32" s="622"/>
      <c r="BG32" s="680">
        <v>99.9</v>
      </c>
      <c r="BH32" s="656"/>
      <c r="BI32" s="656"/>
      <c r="BJ32" s="656"/>
      <c r="BK32" s="656"/>
      <c r="BL32" s="656"/>
      <c r="BM32" s="629">
        <v>99.5</v>
      </c>
      <c r="BN32" s="656"/>
      <c r="BO32" s="656"/>
      <c r="BP32" s="656"/>
      <c r="BQ32" s="669"/>
      <c r="BR32" s="680">
        <v>99.8</v>
      </c>
      <c r="BS32" s="656"/>
      <c r="BT32" s="656"/>
      <c r="BU32" s="656"/>
      <c r="BV32" s="656"/>
      <c r="BW32" s="656"/>
      <c r="BX32" s="629">
        <v>99.4</v>
      </c>
      <c r="BY32" s="656"/>
      <c r="BZ32" s="656"/>
      <c r="CA32" s="656"/>
      <c r="CB32" s="669"/>
      <c r="CD32" s="665"/>
      <c r="CE32" s="666"/>
      <c r="CF32" s="620" t="s">
        <v>321</v>
      </c>
      <c r="CG32" s="621"/>
      <c r="CH32" s="621"/>
      <c r="CI32" s="621"/>
      <c r="CJ32" s="621"/>
      <c r="CK32" s="621"/>
      <c r="CL32" s="621"/>
      <c r="CM32" s="621"/>
      <c r="CN32" s="621"/>
      <c r="CO32" s="621"/>
      <c r="CP32" s="621"/>
      <c r="CQ32" s="622"/>
      <c r="CR32" s="623" t="s">
        <v>183</v>
      </c>
      <c r="CS32" s="624"/>
      <c r="CT32" s="624"/>
      <c r="CU32" s="624"/>
      <c r="CV32" s="624"/>
      <c r="CW32" s="624"/>
      <c r="CX32" s="624"/>
      <c r="CY32" s="625"/>
      <c r="CZ32" s="628" t="s">
        <v>183</v>
      </c>
      <c r="DA32" s="653"/>
      <c r="DB32" s="653"/>
      <c r="DC32" s="658"/>
      <c r="DD32" s="632" t="s">
        <v>183</v>
      </c>
      <c r="DE32" s="624"/>
      <c r="DF32" s="624"/>
      <c r="DG32" s="624"/>
      <c r="DH32" s="624"/>
      <c r="DI32" s="624"/>
      <c r="DJ32" s="624"/>
      <c r="DK32" s="625"/>
      <c r="DL32" s="632" t="s">
        <v>140</v>
      </c>
      <c r="DM32" s="624"/>
      <c r="DN32" s="624"/>
      <c r="DO32" s="624"/>
      <c r="DP32" s="624"/>
      <c r="DQ32" s="624"/>
      <c r="DR32" s="624"/>
      <c r="DS32" s="624"/>
      <c r="DT32" s="624"/>
      <c r="DU32" s="624"/>
      <c r="DV32" s="625"/>
      <c r="DW32" s="628" t="s">
        <v>238</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51675</v>
      </c>
      <c r="S33" s="624"/>
      <c r="T33" s="624"/>
      <c r="U33" s="624"/>
      <c r="V33" s="624"/>
      <c r="W33" s="624"/>
      <c r="X33" s="624"/>
      <c r="Y33" s="625"/>
      <c r="Z33" s="626">
        <v>1</v>
      </c>
      <c r="AA33" s="626"/>
      <c r="AB33" s="626"/>
      <c r="AC33" s="626"/>
      <c r="AD33" s="627" t="s">
        <v>238</v>
      </c>
      <c r="AE33" s="627"/>
      <c r="AF33" s="627"/>
      <c r="AG33" s="627"/>
      <c r="AH33" s="627"/>
      <c r="AI33" s="627"/>
      <c r="AJ33" s="627"/>
      <c r="AK33" s="627"/>
      <c r="AL33" s="628" t="s">
        <v>183</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99.9</v>
      </c>
      <c r="BH33" s="682"/>
      <c r="BI33" s="682"/>
      <c r="BJ33" s="682"/>
      <c r="BK33" s="682"/>
      <c r="BL33" s="682"/>
      <c r="BM33" s="683">
        <v>99.7</v>
      </c>
      <c r="BN33" s="682"/>
      <c r="BO33" s="682"/>
      <c r="BP33" s="682"/>
      <c r="BQ33" s="684"/>
      <c r="BR33" s="681">
        <v>99.9</v>
      </c>
      <c r="BS33" s="682"/>
      <c r="BT33" s="682"/>
      <c r="BU33" s="682"/>
      <c r="BV33" s="682"/>
      <c r="BW33" s="682"/>
      <c r="BX33" s="683">
        <v>99.6</v>
      </c>
      <c r="BY33" s="682"/>
      <c r="BZ33" s="682"/>
      <c r="CA33" s="682"/>
      <c r="CB33" s="684"/>
      <c r="CD33" s="620" t="s">
        <v>324</v>
      </c>
      <c r="CE33" s="621"/>
      <c r="CF33" s="621"/>
      <c r="CG33" s="621"/>
      <c r="CH33" s="621"/>
      <c r="CI33" s="621"/>
      <c r="CJ33" s="621"/>
      <c r="CK33" s="621"/>
      <c r="CL33" s="621"/>
      <c r="CM33" s="621"/>
      <c r="CN33" s="621"/>
      <c r="CO33" s="621"/>
      <c r="CP33" s="621"/>
      <c r="CQ33" s="622"/>
      <c r="CR33" s="623">
        <v>2003207</v>
      </c>
      <c r="CS33" s="656"/>
      <c r="CT33" s="656"/>
      <c r="CU33" s="656"/>
      <c r="CV33" s="656"/>
      <c r="CW33" s="656"/>
      <c r="CX33" s="656"/>
      <c r="CY33" s="657"/>
      <c r="CZ33" s="628">
        <v>40.700000000000003</v>
      </c>
      <c r="DA33" s="653"/>
      <c r="DB33" s="653"/>
      <c r="DC33" s="658"/>
      <c r="DD33" s="632">
        <v>1577191</v>
      </c>
      <c r="DE33" s="656"/>
      <c r="DF33" s="656"/>
      <c r="DG33" s="656"/>
      <c r="DH33" s="656"/>
      <c r="DI33" s="656"/>
      <c r="DJ33" s="656"/>
      <c r="DK33" s="657"/>
      <c r="DL33" s="632">
        <v>1088412</v>
      </c>
      <c r="DM33" s="656"/>
      <c r="DN33" s="656"/>
      <c r="DO33" s="656"/>
      <c r="DP33" s="656"/>
      <c r="DQ33" s="656"/>
      <c r="DR33" s="656"/>
      <c r="DS33" s="656"/>
      <c r="DT33" s="656"/>
      <c r="DU33" s="656"/>
      <c r="DV33" s="657"/>
      <c r="DW33" s="628">
        <v>37.700000000000003</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19941</v>
      </c>
      <c r="S34" s="624"/>
      <c r="T34" s="624"/>
      <c r="U34" s="624"/>
      <c r="V34" s="624"/>
      <c r="W34" s="624"/>
      <c r="X34" s="624"/>
      <c r="Y34" s="625"/>
      <c r="Z34" s="626">
        <v>0.4</v>
      </c>
      <c r="AA34" s="626"/>
      <c r="AB34" s="626"/>
      <c r="AC34" s="626"/>
      <c r="AD34" s="627" t="s">
        <v>183</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779661</v>
      </c>
      <c r="CS34" s="624"/>
      <c r="CT34" s="624"/>
      <c r="CU34" s="624"/>
      <c r="CV34" s="624"/>
      <c r="CW34" s="624"/>
      <c r="CX34" s="624"/>
      <c r="CY34" s="625"/>
      <c r="CZ34" s="628">
        <v>15.8</v>
      </c>
      <c r="DA34" s="653"/>
      <c r="DB34" s="653"/>
      <c r="DC34" s="658"/>
      <c r="DD34" s="632">
        <v>567722</v>
      </c>
      <c r="DE34" s="624"/>
      <c r="DF34" s="624"/>
      <c r="DG34" s="624"/>
      <c r="DH34" s="624"/>
      <c r="DI34" s="624"/>
      <c r="DJ34" s="624"/>
      <c r="DK34" s="625"/>
      <c r="DL34" s="632">
        <v>373470</v>
      </c>
      <c r="DM34" s="624"/>
      <c r="DN34" s="624"/>
      <c r="DO34" s="624"/>
      <c r="DP34" s="624"/>
      <c r="DQ34" s="624"/>
      <c r="DR34" s="624"/>
      <c r="DS34" s="624"/>
      <c r="DT34" s="624"/>
      <c r="DU34" s="624"/>
      <c r="DV34" s="625"/>
      <c r="DW34" s="628">
        <v>12.9</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234387</v>
      </c>
      <c r="S35" s="624"/>
      <c r="T35" s="624"/>
      <c r="U35" s="624"/>
      <c r="V35" s="624"/>
      <c r="W35" s="624"/>
      <c r="X35" s="624"/>
      <c r="Y35" s="625"/>
      <c r="Z35" s="626">
        <v>4.4000000000000004</v>
      </c>
      <c r="AA35" s="626"/>
      <c r="AB35" s="626"/>
      <c r="AC35" s="626"/>
      <c r="AD35" s="627" t="s">
        <v>183</v>
      </c>
      <c r="AE35" s="627"/>
      <c r="AF35" s="627"/>
      <c r="AG35" s="627"/>
      <c r="AH35" s="627"/>
      <c r="AI35" s="627"/>
      <c r="AJ35" s="627"/>
      <c r="AK35" s="627"/>
      <c r="AL35" s="628" t="s">
        <v>238</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27581</v>
      </c>
      <c r="CS35" s="656"/>
      <c r="CT35" s="656"/>
      <c r="CU35" s="656"/>
      <c r="CV35" s="656"/>
      <c r="CW35" s="656"/>
      <c r="CX35" s="656"/>
      <c r="CY35" s="657"/>
      <c r="CZ35" s="628">
        <v>0.6</v>
      </c>
      <c r="DA35" s="653"/>
      <c r="DB35" s="653"/>
      <c r="DC35" s="658"/>
      <c r="DD35" s="632">
        <v>15620</v>
      </c>
      <c r="DE35" s="656"/>
      <c r="DF35" s="656"/>
      <c r="DG35" s="656"/>
      <c r="DH35" s="656"/>
      <c r="DI35" s="656"/>
      <c r="DJ35" s="656"/>
      <c r="DK35" s="657"/>
      <c r="DL35" s="632">
        <v>15620</v>
      </c>
      <c r="DM35" s="656"/>
      <c r="DN35" s="656"/>
      <c r="DO35" s="656"/>
      <c r="DP35" s="656"/>
      <c r="DQ35" s="656"/>
      <c r="DR35" s="656"/>
      <c r="DS35" s="656"/>
      <c r="DT35" s="656"/>
      <c r="DU35" s="656"/>
      <c r="DV35" s="657"/>
      <c r="DW35" s="628">
        <v>0.5</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344391</v>
      </c>
      <c r="S36" s="624"/>
      <c r="T36" s="624"/>
      <c r="U36" s="624"/>
      <c r="V36" s="624"/>
      <c r="W36" s="624"/>
      <c r="X36" s="624"/>
      <c r="Y36" s="625"/>
      <c r="Z36" s="626">
        <v>6.5</v>
      </c>
      <c r="AA36" s="626"/>
      <c r="AB36" s="626"/>
      <c r="AC36" s="626"/>
      <c r="AD36" s="627" t="s">
        <v>183</v>
      </c>
      <c r="AE36" s="627"/>
      <c r="AF36" s="627"/>
      <c r="AG36" s="627"/>
      <c r="AH36" s="627"/>
      <c r="AI36" s="627"/>
      <c r="AJ36" s="627"/>
      <c r="AK36" s="627"/>
      <c r="AL36" s="628" t="s">
        <v>140</v>
      </c>
      <c r="AM36" s="629"/>
      <c r="AN36" s="629"/>
      <c r="AO36" s="630"/>
      <c r="AP36" s="222"/>
      <c r="AQ36" s="689" t="s">
        <v>332</v>
      </c>
      <c r="AR36" s="690"/>
      <c r="AS36" s="690"/>
      <c r="AT36" s="690"/>
      <c r="AU36" s="690"/>
      <c r="AV36" s="690"/>
      <c r="AW36" s="690"/>
      <c r="AX36" s="690"/>
      <c r="AY36" s="691"/>
      <c r="AZ36" s="612">
        <v>540299</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18690</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601723</v>
      </c>
      <c r="CS36" s="624"/>
      <c r="CT36" s="624"/>
      <c r="CU36" s="624"/>
      <c r="CV36" s="624"/>
      <c r="CW36" s="624"/>
      <c r="CX36" s="624"/>
      <c r="CY36" s="625"/>
      <c r="CZ36" s="628">
        <v>12.2</v>
      </c>
      <c r="DA36" s="653"/>
      <c r="DB36" s="653"/>
      <c r="DC36" s="658"/>
      <c r="DD36" s="632">
        <v>548282</v>
      </c>
      <c r="DE36" s="624"/>
      <c r="DF36" s="624"/>
      <c r="DG36" s="624"/>
      <c r="DH36" s="624"/>
      <c r="DI36" s="624"/>
      <c r="DJ36" s="624"/>
      <c r="DK36" s="625"/>
      <c r="DL36" s="632">
        <v>373073</v>
      </c>
      <c r="DM36" s="624"/>
      <c r="DN36" s="624"/>
      <c r="DO36" s="624"/>
      <c r="DP36" s="624"/>
      <c r="DQ36" s="624"/>
      <c r="DR36" s="624"/>
      <c r="DS36" s="624"/>
      <c r="DT36" s="624"/>
      <c r="DU36" s="624"/>
      <c r="DV36" s="625"/>
      <c r="DW36" s="628">
        <v>12.9</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59371</v>
      </c>
      <c r="S37" s="624"/>
      <c r="T37" s="624"/>
      <c r="U37" s="624"/>
      <c r="V37" s="624"/>
      <c r="W37" s="624"/>
      <c r="X37" s="624"/>
      <c r="Y37" s="625"/>
      <c r="Z37" s="626">
        <v>1.1000000000000001</v>
      </c>
      <c r="AA37" s="626"/>
      <c r="AB37" s="626"/>
      <c r="AC37" s="626"/>
      <c r="AD37" s="627">
        <v>12</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69895</v>
      </c>
      <c r="BA37" s="624"/>
      <c r="BB37" s="624"/>
      <c r="BC37" s="624"/>
      <c r="BD37" s="656"/>
      <c r="BE37" s="656"/>
      <c r="BF37" s="669"/>
      <c r="BG37" s="620" t="s">
        <v>337</v>
      </c>
      <c r="BH37" s="621"/>
      <c r="BI37" s="621"/>
      <c r="BJ37" s="621"/>
      <c r="BK37" s="621"/>
      <c r="BL37" s="621"/>
      <c r="BM37" s="621"/>
      <c r="BN37" s="621"/>
      <c r="BO37" s="621"/>
      <c r="BP37" s="621"/>
      <c r="BQ37" s="621"/>
      <c r="BR37" s="621"/>
      <c r="BS37" s="621"/>
      <c r="BT37" s="621"/>
      <c r="BU37" s="622"/>
      <c r="BV37" s="623">
        <v>9484</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281856</v>
      </c>
      <c r="CS37" s="656"/>
      <c r="CT37" s="656"/>
      <c r="CU37" s="656"/>
      <c r="CV37" s="656"/>
      <c r="CW37" s="656"/>
      <c r="CX37" s="656"/>
      <c r="CY37" s="657"/>
      <c r="CZ37" s="628">
        <v>5.7</v>
      </c>
      <c r="DA37" s="653"/>
      <c r="DB37" s="653"/>
      <c r="DC37" s="658"/>
      <c r="DD37" s="632">
        <v>262629</v>
      </c>
      <c r="DE37" s="656"/>
      <c r="DF37" s="656"/>
      <c r="DG37" s="656"/>
      <c r="DH37" s="656"/>
      <c r="DI37" s="656"/>
      <c r="DJ37" s="656"/>
      <c r="DK37" s="657"/>
      <c r="DL37" s="632">
        <v>207070</v>
      </c>
      <c r="DM37" s="656"/>
      <c r="DN37" s="656"/>
      <c r="DO37" s="656"/>
      <c r="DP37" s="656"/>
      <c r="DQ37" s="656"/>
      <c r="DR37" s="656"/>
      <c r="DS37" s="656"/>
      <c r="DT37" s="656"/>
      <c r="DU37" s="656"/>
      <c r="DV37" s="657"/>
      <c r="DW37" s="628">
        <v>7.2</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197609</v>
      </c>
      <c r="S38" s="624"/>
      <c r="T38" s="624"/>
      <c r="U38" s="624"/>
      <c r="V38" s="624"/>
      <c r="W38" s="624"/>
      <c r="X38" s="624"/>
      <c r="Y38" s="625"/>
      <c r="Z38" s="626">
        <v>3.7</v>
      </c>
      <c r="AA38" s="626"/>
      <c r="AB38" s="626"/>
      <c r="AC38" s="626"/>
      <c r="AD38" s="627" t="s">
        <v>183</v>
      </c>
      <c r="AE38" s="627"/>
      <c r="AF38" s="627"/>
      <c r="AG38" s="627"/>
      <c r="AH38" s="627"/>
      <c r="AI38" s="627"/>
      <c r="AJ38" s="627"/>
      <c r="AK38" s="627"/>
      <c r="AL38" s="628" t="s">
        <v>238</v>
      </c>
      <c r="AM38" s="629"/>
      <c r="AN38" s="629"/>
      <c r="AO38" s="630"/>
      <c r="AQ38" s="686" t="s">
        <v>340</v>
      </c>
      <c r="AR38" s="687"/>
      <c r="AS38" s="687"/>
      <c r="AT38" s="687"/>
      <c r="AU38" s="687"/>
      <c r="AV38" s="687"/>
      <c r="AW38" s="687"/>
      <c r="AX38" s="687"/>
      <c r="AY38" s="688"/>
      <c r="AZ38" s="623">
        <v>52892</v>
      </c>
      <c r="BA38" s="624"/>
      <c r="BB38" s="624"/>
      <c r="BC38" s="624"/>
      <c r="BD38" s="656"/>
      <c r="BE38" s="656"/>
      <c r="BF38" s="669"/>
      <c r="BG38" s="620" t="s">
        <v>341</v>
      </c>
      <c r="BH38" s="621"/>
      <c r="BI38" s="621"/>
      <c r="BJ38" s="621"/>
      <c r="BK38" s="621"/>
      <c r="BL38" s="621"/>
      <c r="BM38" s="621"/>
      <c r="BN38" s="621"/>
      <c r="BO38" s="621"/>
      <c r="BP38" s="621"/>
      <c r="BQ38" s="621"/>
      <c r="BR38" s="621"/>
      <c r="BS38" s="621"/>
      <c r="BT38" s="621"/>
      <c r="BU38" s="622"/>
      <c r="BV38" s="623">
        <v>1175</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411862</v>
      </c>
      <c r="CS38" s="624"/>
      <c r="CT38" s="624"/>
      <c r="CU38" s="624"/>
      <c r="CV38" s="624"/>
      <c r="CW38" s="624"/>
      <c r="CX38" s="624"/>
      <c r="CY38" s="625"/>
      <c r="CZ38" s="628">
        <v>8.4</v>
      </c>
      <c r="DA38" s="653"/>
      <c r="DB38" s="653"/>
      <c r="DC38" s="658"/>
      <c r="DD38" s="632">
        <v>342405</v>
      </c>
      <c r="DE38" s="624"/>
      <c r="DF38" s="624"/>
      <c r="DG38" s="624"/>
      <c r="DH38" s="624"/>
      <c r="DI38" s="624"/>
      <c r="DJ38" s="624"/>
      <c r="DK38" s="625"/>
      <c r="DL38" s="632">
        <v>326249</v>
      </c>
      <c r="DM38" s="624"/>
      <c r="DN38" s="624"/>
      <c r="DO38" s="624"/>
      <c r="DP38" s="624"/>
      <c r="DQ38" s="624"/>
      <c r="DR38" s="624"/>
      <c r="DS38" s="624"/>
      <c r="DT38" s="624"/>
      <c r="DU38" s="624"/>
      <c r="DV38" s="625"/>
      <c r="DW38" s="628">
        <v>11.3</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183</v>
      </c>
      <c r="S39" s="624"/>
      <c r="T39" s="624"/>
      <c r="U39" s="624"/>
      <c r="V39" s="624"/>
      <c r="W39" s="624"/>
      <c r="X39" s="624"/>
      <c r="Y39" s="625"/>
      <c r="Z39" s="626" t="s">
        <v>183</v>
      </c>
      <c r="AA39" s="626"/>
      <c r="AB39" s="626"/>
      <c r="AC39" s="626"/>
      <c r="AD39" s="627" t="s">
        <v>183</v>
      </c>
      <c r="AE39" s="627"/>
      <c r="AF39" s="627"/>
      <c r="AG39" s="627"/>
      <c r="AH39" s="627"/>
      <c r="AI39" s="627"/>
      <c r="AJ39" s="627"/>
      <c r="AK39" s="627"/>
      <c r="AL39" s="628" t="s">
        <v>183</v>
      </c>
      <c r="AM39" s="629"/>
      <c r="AN39" s="629"/>
      <c r="AO39" s="630"/>
      <c r="AQ39" s="686" t="s">
        <v>344</v>
      </c>
      <c r="AR39" s="687"/>
      <c r="AS39" s="687"/>
      <c r="AT39" s="687"/>
      <c r="AU39" s="687"/>
      <c r="AV39" s="687"/>
      <c r="AW39" s="687"/>
      <c r="AX39" s="687"/>
      <c r="AY39" s="688"/>
      <c r="AZ39" s="623">
        <v>5650</v>
      </c>
      <c r="BA39" s="624"/>
      <c r="BB39" s="624"/>
      <c r="BC39" s="624"/>
      <c r="BD39" s="656"/>
      <c r="BE39" s="656"/>
      <c r="BF39" s="669"/>
      <c r="BG39" s="620" t="s">
        <v>345</v>
      </c>
      <c r="BH39" s="621"/>
      <c r="BI39" s="621"/>
      <c r="BJ39" s="621"/>
      <c r="BK39" s="621"/>
      <c r="BL39" s="621"/>
      <c r="BM39" s="621"/>
      <c r="BN39" s="621"/>
      <c r="BO39" s="621"/>
      <c r="BP39" s="621"/>
      <c r="BQ39" s="621"/>
      <c r="BR39" s="621"/>
      <c r="BS39" s="621"/>
      <c r="BT39" s="621"/>
      <c r="BU39" s="622"/>
      <c r="BV39" s="623">
        <v>1877</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182380</v>
      </c>
      <c r="CS39" s="656"/>
      <c r="CT39" s="656"/>
      <c r="CU39" s="656"/>
      <c r="CV39" s="656"/>
      <c r="CW39" s="656"/>
      <c r="CX39" s="656"/>
      <c r="CY39" s="657"/>
      <c r="CZ39" s="628">
        <v>3.7</v>
      </c>
      <c r="DA39" s="653"/>
      <c r="DB39" s="653"/>
      <c r="DC39" s="658"/>
      <c r="DD39" s="632">
        <v>103162</v>
      </c>
      <c r="DE39" s="656"/>
      <c r="DF39" s="656"/>
      <c r="DG39" s="656"/>
      <c r="DH39" s="656"/>
      <c r="DI39" s="656"/>
      <c r="DJ39" s="656"/>
      <c r="DK39" s="657"/>
      <c r="DL39" s="632" t="s">
        <v>183</v>
      </c>
      <c r="DM39" s="656"/>
      <c r="DN39" s="656"/>
      <c r="DO39" s="656"/>
      <c r="DP39" s="656"/>
      <c r="DQ39" s="656"/>
      <c r="DR39" s="656"/>
      <c r="DS39" s="656"/>
      <c r="DT39" s="656"/>
      <c r="DU39" s="656"/>
      <c r="DV39" s="657"/>
      <c r="DW39" s="628" t="s">
        <v>238</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43909</v>
      </c>
      <c r="S40" s="624"/>
      <c r="T40" s="624"/>
      <c r="U40" s="624"/>
      <c r="V40" s="624"/>
      <c r="W40" s="624"/>
      <c r="X40" s="624"/>
      <c r="Y40" s="625"/>
      <c r="Z40" s="626">
        <v>0.8</v>
      </c>
      <c r="AA40" s="626"/>
      <c r="AB40" s="626"/>
      <c r="AC40" s="626"/>
      <c r="AD40" s="627" t="s">
        <v>238</v>
      </c>
      <c r="AE40" s="627"/>
      <c r="AF40" s="627"/>
      <c r="AG40" s="627"/>
      <c r="AH40" s="627"/>
      <c r="AI40" s="627"/>
      <c r="AJ40" s="627"/>
      <c r="AK40" s="627"/>
      <c r="AL40" s="628" t="s">
        <v>183</v>
      </c>
      <c r="AM40" s="629"/>
      <c r="AN40" s="629"/>
      <c r="AO40" s="630"/>
      <c r="AQ40" s="686" t="s">
        <v>348</v>
      </c>
      <c r="AR40" s="687"/>
      <c r="AS40" s="687"/>
      <c r="AT40" s="687"/>
      <c r="AU40" s="687"/>
      <c r="AV40" s="687"/>
      <c r="AW40" s="687"/>
      <c r="AX40" s="687"/>
      <c r="AY40" s="688"/>
      <c r="AZ40" s="623" t="s">
        <v>238</v>
      </c>
      <c r="BA40" s="624"/>
      <c r="BB40" s="624"/>
      <c r="BC40" s="624"/>
      <c r="BD40" s="656"/>
      <c r="BE40" s="656"/>
      <c r="BF40" s="669"/>
      <c r="BG40" s="673" t="s">
        <v>349</v>
      </c>
      <c r="BH40" s="674"/>
      <c r="BI40" s="674"/>
      <c r="BJ40" s="674"/>
      <c r="BK40" s="674"/>
      <c r="BL40" s="223"/>
      <c r="BM40" s="621" t="s">
        <v>350</v>
      </c>
      <c r="BN40" s="621"/>
      <c r="BO40" s="621"/>
      <c r="BP40" s="621"/>
      <c r="BQ40" s="621"/>
      <c r="BR40" s="621"/>
      <c r="BS40" s="621"/>
      <c r="BT40" s="621"/>
      <c r="BU40" s="622"/>
      <c r="BV40" s="623">
        <v>94</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183</v>
      </c>
      <c r="CS40" s="624"/>
      <c r="CT40" s="624"/>
      <c r="CU40" s="624"/>
      <c r="CV40" s="624"/>
      <c r="CW40" s="624"/>
      <c r="CX40" s="624"/>
      <c r="CY40" s="625"/>
      <c r="CZ40" s="628" t="s">
        <v>140</v>
      </c>
      <c r="DA40" s="653"/>
      <c r="DB40" s="653"/>
      <c r="DC40" s="658"/>
      <c r="DD40" s="632" t="s">
        <v>183</v>
      </c>
      <c r="DE40" s="624"/>
      <c r="DF40" s="624"/>
      <c r="DG40" s="624"/>
      <c r="DH40" s="624"/>
      <c r="DI40" s="624"/>
      <c r="DJ40" s="624"/>
      <c r="DK40" s="625"/>
      <c r="DL40" s="632" t="s">
        <v>238</v>
      </c>
      <c r="DM40" s="624"/>
      <c r="DN40" s="624"/>
      <c r="DO40" s="624"/>
      <c r="DP40" s="624"/>
      <c r="DQ40" s="624"/>
      <c r="DR40" s="624"/>
      <c r="DS40" s="624"/>
      <c r="DT40" s="624"/>
      <c r="DU40" s="624"/>
      <c r="DV40" s="625"/>
      <c r="DW40" s="628" t="s">
        <v>238</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5314069</v>
      </c>
      <c r="S41" s="696"/>
      <c r="T41" s="696"/>
      <c r="U41" s="696"/>
      <c r="V41" s="696"/>
      <c r="W41" s="696"/>
      <c r="X41" s="696"/>
      <c r="Y41" s="700"/>
      <c r="Z41" s="701">
        <v>100</v>
      </c>
      <c r="AA41" s="701"/>
      <c r="AB41" s="701"/>
      <c r="AC41" s="701"/>
      <c r="AD41" s="702">
        <v>2842478</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85066</v>
      </c>
      <c r="BA41" s="624"/>
      <c r="BB41" s="624"/>
      <c r="BC41" s="624"/>
      <c r="BD41" s="656"/>
      <c r="BE41" s="656"/>
      <c r="BF41" s="669"/>
      <c r="BG41" s="673"/>
      <c r="BH41" s="674"/>
      <c r="BI41" s="674"/>
      <c r="BJ41" s="674"/>
      <c r="BK41" s="674"/>
      <c r="BL41" s="223"/>
      <c r="BM41" s="621" t="s">
        <v>354</v>
      </c>
      <c r="BN41" s="621"/>
      <c r="BO41" s="621"/>
      <c r="BP41" s="621"/>
      <c r="BQ41" s="621"/>
      <c r="BR41" s="621"/>
      <c r="BS41" s="621"/>
      <c r="BT41" s="621"/>
      <c r="BU41" s="622"/>
      <c r="BV41" s="623" t="s">
        <v>183</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183</v>
      </c>
      <c r="CS41" s="656"/>
      <c r="CT41" s="656"/>
      <c r="CU41" s="656"/>
      <c r="CV41" s="656"/>
      <c r="CW41" s="656"/>
      <c r="CX41" s="656"/>
      <c r="CY41" s="657"/>
      <c r="CZ41" s="628" t="s">
        <v>238</v>
      </c>
      <c r="DA41" s="653"/>
      <c r="DB41" s="653"/>
      <c r="DC41" s="658"/>
      <c r="DD41" s="632" t="s">
        <v>183</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326796</v>
      </c>
      <c r="BA42" s="696"/>
      <c r="BB42" s="696"/>
      <c r="BC42" s="696"/>
      <c r="BD42" s="682"/>
      <c r="BE42" s="682"/>
      <c r="BF42" s="684"/>
      <c r="BG42" s="675"/>
      <c r="BH42" s="676"/>
      <c r="BI42" s="676"/>
      <c r="BJ42" s="676"/>
      <c r="BK42" s="676"/>
      <c r="BL42" s="224"/>
      <c r="BM42" s="645" t="s">
        <v>357</v>
      </c>
      <c r="BN42" s="645"/>
      <c r="BO42" s="645"/>
      <c r="BP42" s="645"/>
      <c r="BQ42" s="645"/>
      <c r="BR42" s="645"/>
      <c r="BS42" s="645"/>
      <c r="BT42" s="645"/>
      <c r="BU42" s="646"/>
      <c r="BV42" s="695">
        <v>411</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737791</v>
      </c>
      <c r="CS42" s="656"/>
      <c r="CT42" s="656"/>
      <c r="CU42" s="656"/>
      <c r="CV42" s="656"/>
      <c r="CW42" s="656"/>
      <c r="CX42" s="656"/>
      <c r="CY42" s="657"/>
      <c r="CZ42" s="628">
        <v>15</v>
      </c>
      <c r="DA42" s="653"/>
      <c r="DB42" s="653"/>
      <c r="DC42" s="658"/>
      <c r="DD42" s="632">
        <v>233689</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53263</v>
      </c>
      <c r="CS43" s="656"/>
      <c r="CT43" s="656"/>
      <c r="CU43" s="656"/>
      <c r="CV43" s="656"/>
      <c r="CW43" s="656"/>
      <c r="CX43" s="656"/>
      <c r="CY43" s="657"/>
      <c r="CZ43" s="628">
        <v>1.1000000000000001</v>
      </c>
      <c r="DA43" s="653"/>
      <c r="DB43" s="653"/>
      <c r="DC43" s="658"/>
      <c r="DD43" s="632">
        <v>53263</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737791</v>
      </c>
      <c r="CS44" s="624"/>
      <c r="CT44" s="624"/>
      <c r="CU44" s="624"/>
      <c r="CV44" s="624"/>
      <c r="CW44" s="624"/>
      <c r="CX44" s="624"/>
      <c r="CY44" s="625"/>
      <c r="CZ44" s="628">
        <v>15</v>
      </c>
      <c r="DA44" s="629"/>
      <c r="DB44" s="629"/>
      <c r="DC44" s="635"/>
      <c r="DD44" s="632">
        <v>233689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375001</v>
      </c>
      <c r="CS45" s="656"/>
      <c r="CT45" s="656"/>
      <c r="CU45" s="656"/>
      <c r="CV45" s="656"/>
      <c r="CW45" s="656"/>
      <c r="CX45" s="656"/>
      <c r="CY45" s="657"/>
      <c r="CZ45" s="628">
        <v>7.6</v>
      </c>
      <c r="DA45" s="653"/>
      <c r="DB45" s="653"/>
      <c r="DC45" s="658"/>
      <c r="DD45" s="632">
        <v>3033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362790</v>
      </c>
      <c r="CS46" s="624"/>
      <c r="CT46" s="624"/>
      <c r="CU46" s="624"/>
      <c r="CV46" s="624"/>
      <c r="CW46" s="624"/>
      <c r="CX46" s="624"/>
      <c r="CY46" s="625"/>
      <c r="CZ46" s="628">
        <v>7.4</v>
      </c>
      <c r="DA46" s="629"/>
      <c r="DB46" s="629"/>
      <c r="DC46" s="635"/>
      <c r="DD46" s="632">
        <v>230656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t="s">
        <v>183</v>
      </c>
      <c r="CS47" s="656"/>
      <c r="CT47" s="656"/>
      <c r="CU47" s="656"/>
      <c r="CV47" s="656"/>
      <c r="CW47" s="656"/>
      <c r="CX47" s="656"/>
      <c r="CY47" s="657"/>
      <c r="CZ47" s="628" t="s">
        <v>140</v>
      </c>
      <c r="DA47" s="653"/>
      <c r="DB47" s="653"/>
      <c r="DC47" s="658"/>
      <c r="DD47" s="632" t="s">
        <v>183</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367</v>
      </c>
      <c r="CG48" s="621"/>
      <c r="CH48" s="621"/>
      <c r="CI48" s="621"/>
      <c r="CJ48" s="621"/>
      <c r="CK48" s="621"/>
      <c r="CL48" s="621"/>
      <c r="CM48" s="621"/>
      <c r="CN48" s="621"/>
      <c r="CO48" s="621"/>
      <c r="CP48" s="621"/>
      <c r="CQ48" s="622"/>
      <c r="CR48" s="623" t="s">
        <v>183</v>
      </c>
      <c r="CS48" s="624"/>
      <c r="CT48" s="624"/>
      <c r="CU48" s="624"/>
      <c r="CV48" s="624"/>
      <c r="CW48" s="624"/>
      <c r="CX48" s="624"/>
      <c r="CY48" s="625"/>
      <c r="CZ48" s="628" t="s">
        <v>238</v>
      </c>
      <c r="DA48" s="629"/>
      <c r="DB48" s="629"/>
      <c r="DC48" s="635"/>
      <c r="DD48" s="632" t="s">
        <v>183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4921778</v>
      </c>
      <c r="CS49" s="682"/>
      <c r="CT49" s="682"/>
      <c r="CU49" s="682"/>
      <c r="CV49" s="682"/>
      <c r="CW49" s="682"/>
      <c r="CX49" s="682"/>
      <c r="CY49" s="711"/>
      <c r="CZ49" s="703">
        <v>100</v>
      </c>
      <c r="DA49" s="712"/>
      <c r="DB49" s="712"/>
      <c r="DC49" s="713"/>
      <c r="DD49" s="714">
        <v>3389372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I3KjNtn6oSc+pZrJVx8hp8AhShF6Bh982hdVh2ezgqnR3mhINujzajve4O17JRUQ86x88ma4EmB42c1eQiMYg==" saltValue="ea6zDqYNp10l7X0h+tEil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5324</v>
      </c>
      <c r="R7" s="753"/>
      <c r="S7" s="753"/>
      <c r="T7" s="753"/>
      <c r="U7" s="753"/>
      <c r="V7" s="753">
        <v>4929</v>
      </c>
      <c r="W7" s="753"/>
      <c r="X7" s="753"/>
      <c r="Y7" s="753"/>
      <c r="Z7" s="753"/>
      <c r="AA7" s="753">
        <v>395</v>
      </c>
      <c r="AB7" s="753"/>
      <c r="AC7" s="753"/>
      <c r="AD7" s="753"/>
      <c r="AE7" s="754"/>
      <c r="AF7" s="755">
        <v>348</v>
      </c>
      <c r="AG7" s="756"/>
      <c r="AH7" s="756"/>
      <c r="AI7" s="756"/>
      <c r="AJ7" s="757"/>
      <c r="AK7" s="758">
        <v>234</v>
      </c>
      <c r="AL7" s="759"/>
      <c r="AM7" s="759"/>
      <c r="AN7" s="759"/>
      <c r="AO7" s="759"/>
      <c r="AP7" s="759">
        <v>4460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579</v>
      </c>
      <c r="BT7" s="747"/>
      <c r="BU7" s="747"/>
      <c r="BV7" s="747"/>
      <c r="BW7" s="747"/>
      <c r="BX7" s="747"/>
      <c r="BY7" s="747"/>
      <c r="BZ7" s="747"/>
      <c r="CA7" s="747"/>
      <c r="CB7" s="747"/>
      <c r="CC7" s="747"/>
      <c r="CD7" s="747"/>
      <c r="CE7" s="747"/>
      <c r="CF7" s="747"/>
      <c r="CG7" s="762"/>
      <c r="CH7" s="743">
        <v>0</v>
      </c>
      <c r="CI7" s="744"/>
      <c r="CJ7" s="744"/>
      <c r="CK7" s="744"/>
      <c r="CL7" s="745"/>
      <c r="CM7" s="743">
        <v>4</v>
      </c>
      <c r="CN7" s="744"/>
      <c r="CO7" s="744"/>
      <c r="CP7" s="744"/>
      <c r="CQ7" s="745"/>
      <c r="CR7" s="743">
        <v>5</v>
      </c>
      <c r="CS7" s="744"/>
      <c r="CT7" s="744"/>
      <c r="CU7" s="744"/>
      <c r="CV7" s="745"/>
      <c r="CW7" s="743" t="s">
        <v>514</v>
      </c>
      <c r="CX7" s="744"/>
      <c r="CY7" s="744"/>
      <c r="CZ7" s="744"/>
      <c r="DA7" s="745"/>
      <c r="DB7" s="743">
        <v>1096</v>
      </c>
      <c r="DC7" s="744"/>
      <c r="DD7" s="744"/>
      <c r="DE7" s="744"/>
      <c r="DF7" s="745"/>
      <c r="DG7" s="743">
        <v>1720</v>
      </c>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10</v>
      </c>
      <c r="R8" s="784"/>
      <c r="S8" s="784"/>
      <c r="T8" s="784"/>
      <c r="U8" s="784"/>
      <c r="V8" s="784">
        <v>10</v>
      </c>
      <c r="W8" s="784"/>
      <c r="X8" s="784"/>
      <c r="Y8" s="784"/>
      <c r="Z8" s="784"/>
      <c r="AA8" s="784">
        <v>0</v>
      </c>
      <c r="AB8" s="784"/>
      <c r="AC8" s="784"/>
      <c r="AD8" s="784"/>
      <c r="AE8" s="785"/>
      <c r="AF8" s="786" t="s">
        <v>183</v>
      </c>
      <c r="AG8" s="787"/>
      <c r="AH8" s="787"/>
      <c r="AI8" s="787"/>
      <c r="AJ8" s="788"/>
      <c r="AK8" s="769" t="s">
        <v>514</v>
      </c>
      <c r="AL8" s="770"/>
      <c r="AM8" s="770"/>
      <c r="AN8" s="770"/>
      <c r="AO8" s="770"/>
      <c r="AP8" s="770" t="s">
        <v>514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5330</v>
      </c>
      <c r="R23" s="793"/>
      <c r="S23" s="793"/>
      <c r="T23" s="793"/>
      <c r="U23" s="793"/>
      <c r="V23" s="793">
        <v>4935</v>
      </c>
      <c r="W23" s="793"/>
      <c r="X23" s="793"/>
      <c r="Y23" s="793"/>
      <c r="Z23" s="793"/>
      <c r="AA23" s="793">
        <v>395</v>
      </c>
      <c r="AB23" s="793"/>
      <c r="AC23" s="793"/>
      <c r="AD23" s="793"/>
      <c r="AE23" s="794"/>
      <c r="AF23" s="795">
        <v>348</v>
      </c>
      <c r="AG23" s="793"/>
      <c r="AH23" s="793"/>
      <c r="AI23" s="793"/>
      <c r="AJ23" s="796"/>
      <c r="AK23" s="797"/>
      <c r="AL23" s="798"/>
      <c r="AM23" s="798"/>
      <c r="AN23" s="798"/>
      <c r="AO23" s="798"/>
      <c r="AP23" s="793">
        <v>4460</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1104</v>
      </c>
      <c r="R28" s="823"/>
      <c r="S28" s="823"/>
      <c r="T28" s="823"/>
      <c r="U28" s="823"/>
      <c r="V28" s="823">
        <v>1085</v>
      </c>
      <c r="W28" s="823"/>
      <c r="X28" s="823"/>
      <c r="Y28" s="823"/>
      <c r="Z28" s="823"/>
      <c r="AA28" s="823">
        <v>19</v>
      </c>
      <c r="AB28" s="823"/>
      <c r="AC28" s="823"/>
      <c r="AD28" s="823"/>
      <c r="AE28" s="824"/>
      <c r="AF28" s="825">
        <v>19</v>
      </c>
      <c r="AG28" s="823"/>
      <c r="AH28" s="823"/>
      <c r="AI28" s="823"/>
      <c r="AJ28" s="826"/>
      <c r="AK28" s="827">
        <v>85</v>
      </c>
      <c r="AL28" s="828"/>
      <c r="AM28" s="828"/>
      <c r="AN28" s="828"/>
      <c r="AO28" s="828"/>
      <c r="AP28" s="828" t="s">
        <v>514</v>
      </c>
      <c r="AQ28" s="828"/>
      <c r="AR28" s="828"/>
      <c r="AS28" s="828"/>
      <c r="AT28" s="828"/>
      <c r="AU28" s="828" t="s">
        <v>514</v>
      </c>
      <c r="AV28" s="828"/>
      <c r="AW28" s="828"/>
      <c r="AX28" s="828"/>
      <c r="AY28" s="828"/>
      <c r="AZ28" s="829" t="s">
        <v>514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968</v>
      </c>
      <c r="R29" s="784"/>
      <c r="S29" s="784"/>
      <c r="T29" s="784"/>
      <c r="U29" s="784"/>
      <c r="V29" s="784">
        <v>933</v>
      </c>
      <c r="W29" s="784"/>
      <c r="X29" s="784"/>
      <c r="Y29" s="784"/>
      <c r="Z29" s="784"/>
      <c r="AA29" s="784">
        <v>35</v>
      </c>
      <c r="AB29" s="784"/>
      <c r="AC29" s="784"/>
      <c r="AD29" s="784"/>
      <c r="AE29" s="785"/>
      <c r="AF29" s="786">
        <v>32</v>
      </c>
      <c r="AG29" s="787"/>
      <c r="AH29" s="787"/>
      <c r="AI29" s="787"/>
      <c r="AJ29" s="788"/>
      <c r="AK29" s="834">
        <v>170</v>
      </c>
      <c r="AL29" s="830"/>
      <c r="AM29" s="830"/>
      <c r="AN29" s="830"/>
      <c r="AO29" s="830"/>
      <c r="AP29" s="830" t="s">
        <v>514</v>
      </c>
      <c r="AQ29" s="830"/>
      <c r="AR29" s="830"/>
      <c r="AS29" s="830"/>
      <c r="AT29" s="830"/>
      <c r="AU29" s="830" t="s">
        <v>514</v>
      </c>
      <c r="AV29" s="830"/>
      <c r="AW29" s="830"/>
      <c r="AX29" s="830"/>
      <c r="AY29" s="830"/>
      <c r="AZ29" s="831" t="s">
        <v>514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182</v>
      </c>
      <c r="R30" s="784"/>
      <c r="S30" s="784"/>
      <c r="T30" s="784"/>
      <c r="U30" s="784"/>
      <c r="V30" s="784">
        <v>182</v>
      </c>
      <c r="W30" s="784"/>
      <c r="X30" s="784"/>
      <c r="Y30" s="784"/>
      <c r="Z30" s="784"/>
      <c r="AA30" s="784">
        <v>0</v>
      </c>
      <c r="AB30" s="784"/>
      <c r="AC30" s="784"/>
      <c r="AD30" s="784"/>
      <c r="AE30" s="785"/>
      <c r="AF30" s="786">
        <v>0</v>
      </c>
      <c r="AG30" s="787"/>
      <c r="AH30" s="787"/>
      <c r="AI30" s="787"/>
      <c r="AJ30" s="788"/>
      <c r="AK30" s="834">
        <v>43</v>
      </c>
      <c r="AL30" s="830"/>
      <c r="AM30" s="830"/>
      <c r="AN30" s="830"/>
      <c r="AO30" s="830"/>
      <c r="AP30" s="830" t="s">
        <v>514</v>
      </c>
      <c r="AQ30" s="830"/>
      <c r="AR30" s="830"/>
      <c r="AS30" s="830"/>
      <c r="AT30" s="830"/>
      <c r="AU30" s="830" t="s">
        <v>514</v>
      </c>
      <c r="AV30" s="830"/>
      <c r="AW30" s="830"/>
      <c r="AX30" s="830"/>
      <c r="AY30" s="830"/>
      <c r="AZ30" s="831" t="s">
        <v>514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7</v>
      </c>
      <c r="R31" s="784"/>
      <c r="S31" s="784"/>
      <c r="T31" s="784"/>
      <c r="U31" s="784"/>
      <c r="V31" s="784">
        <v>6</v>
      </c>
      <c r="W31" s="784"/>
      <c r="X31" s="784"/>
      <c r="Y31" s="784"/>
      <c r="Z31" s="784"/>
      <c r="AA31" s="784">
        <v>1</v>
      </c>
      <c r="AB31" s="784"/>
      <c r="AC31" s="784"/>
      <c r="AD31" s="784"/>
      <c r="AE31" s="785"/>
      <c r="AF31" s="786">
        <v>1</v>
      </c>
      <c r="AG31" s="787"/>
      <c r="AH31" s="787"/>
      <c r="AI31" s="787"/>
      <c r="AJ31" s="788"/>
      <c r="AK31" s="834" t="s">
        <v>514</v>
      </c>
      <c r="AL31" s="830"/>
      <c r="AM31" s="830"/>
      <c r="AN31" s="830"/>
      <c r="AO31" s="830"/>
      <c r="AP31" s="830" t="s">
        <v>514</v>
      </c>
      <c r="AQ31" s="830"/>
      <c r="AR31" s="830"/>
      <c r="AS31" s="830"/>
      <c r="AT31" s="830"/>
      <c r="AU31" s="830" t="s">
        <v>514</v>
      </c>
      <c r="AV31" s="830"/>
      <c r="AW31" s="830"/>
      <c r="AX31" s="830"/>
      <c r="AY31" s="830"/>
      <c r="AZ31" s="831" t="s">
        <v>514</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220</v>
      </c>
      <c r="R32" s="784"/>
      <c r="S32" s="784"/>
      <c r="T32" s="784"/>
      <c r="U32" s="784"/>
      <c r="V32" s="784">
        <v>227</v>
      </c>
      <c r="W32" s="784"/>
      <c r="X32" s="784"/>
      <c r="Y32" s="784"/>
      <c r="Z32" s="784"/>
      <c r="AA32" s="784">
        <v>-7</v>
      </c>
      <c r="AB32" s="784"/>
      <c r="AC32" s="784"/>
      <c r="AD32" s="784"/>
      <c r="AE32" s="785"/>
      <c r="AF32" s="786">
        <v>65</v>
      </c>
      <c r="AG32" s="787"/>
      <c r="AH32" s="787"/>
      <c r="AI32" s="787"/>
      <c r="AJ32" s="788"/>
      <c r="AK32" s="834">
        <v>70</v>
      </c>
      <c r="AL32" s="830"/>
      <c r="AM32" s="830"/>
      <c r="AN32" s="830"/>
      <c r="AO32" s="830"/>
      <c r="AP32" s="830">
        <v>656</v>
      </c>
      <c r="AQ32" s="830"/>
      <c r="AR32" s="830"/>
      <c r="AS32" s="830"/>
      <c r="AT32" s="830"/>
      <c r="AU32" s="830" t="s">
        <v>514</v>
      </c>
      <c r="AV32" s="830"/>
      <c r="AW32" s="830"/>
      <c r="AX32" s="830"/>
      <c r="AY32" s="830"/>
      <c r="AZ32" s="831" t="s">
        <v>514</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117</v>
      </c>
      <c r="AG63" s="844"/>
      <c r="AH63" s="844"/>
      <c r="AI63" s="844"/>
      <c r="AJ63" s="845"/>
      <c r="AK63" s="846"/>
      <c r="AL63" s="841"/>
      <c r="AM63" s="841"/>
      <c r="AN63" s="841"/>
      <c r="AO63" s="841"/>
      <c r="AP63" s="844">
        <v>656</v>
      </c>
      <c r="AQ63" s="844"/>
      <c r="AR63" s="844"/>
      <c r="AS63" s="844"/>
      <c r="AT63" s="844"/>
      <c r="AU63" s="844"/>
      <c r="AV63" s="844"/>
      <c r="AW63" s="844"/>
      <c r="AX63" s="844"/>
      <c r="AY63" s="844"/>
      <c r="AZ63" s="848"/>
      <c r="BA63" s="848"/>
      <c r="BB63" s="848"/>
      <c r="BC63" s="848"/>
      <c r="BD63" s="848"/>
      <c r="BE63" s="849"/>
      <c r="BF63" s="849"/>
      <c r="BG63" s="849"/>
      <c r="BH63" s="849"/>
      <c r="BI63" s="850"/>
      <c r="BJ63" s="851" t="s">
        <v>183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400</v>
      </c>
      <c r="W66" s="734"/>
      <c r="X66" s="734"/>
      <c r="Y66" s="734"/>
      <c r="Z66" s="735"/>
      <c r="AA66" s="733" t="s">
        <v>418</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580</v>
      </c>
      <c r="C68" s="870"/>
      <c r="D68" s="870"/>
      <c r="E68" s="870"/>
      <c r="F68" s="870"/>
      <c r="G68" s="870"/>
      <c r="H68" s="870"/>
      <c r="I68" s="870"/>
      <c r="J68" s="870"/>
      <c r="K68" s="870"/>
      <c r="L68" s="870"/>
      <c r="M68" s="870"/>
      <c r="N68" s="870"/>
      <c r="O68" s="870"/>
      <c r="P68" s="871"/>
      <c r="Q68" s="872">
        <v>206</v>
      </c>
      <c r="R68" s="866"/>
      <c r="S68" s="866"/>
      <c r="T68" s="866"/>
      <c r="U68" s="866"/>
      <c r="V68" s="866">
        <v>197</v>
      </c>
      <c r="W68" s="866"/>
      <c r="X68" s="866"/>
      <c r="Y68" s="866"/>
      <c r="Z68" s="866"/>
      <c r="AA68" s="866">
        <v>9</v>
      </c>
      <c r="AB68" s="866"/>
      <c r="AC68" s="866"/>
      <c r="AD68" s="866"/>
      <c r="AE68" s="866"/>
      <c r="AF68" s="866">
        <v>9</v>
      </c>
      <c r="AG68" s="866"/>
      <c r="AH68" s="866"/>
      <c r="AI68" s="866"/>
      <c r="AJ68" s="866"/>
      <c r="AK68" s="866">
        <v>0</v>
      </c>
      <c r="AL68" s="866"/>
      <c r="AM68" s="866"/>
      <c r="AN68" s="866"/>
      <c r="AO68" s="866"/>
      <c r="AP68" s="866">
        <v>206</v>
      </c>
      <c r="AQ68" s="866"/>
      <c r="AR68" s="866"/>
      <c r="AS68" s="866"/>
      <c r="AT68" s="866"/>
      <c r="AU68" s="866">
        <v>122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581</v>
      </c>
      <c r="C69" s="874"/>
      <c r="D69" s="874"/>
      <c r="E69" s="874"/>
      <c r="F69" s="874"/>
      <c r="G69" s="874"/>
      <c r="H69" s="874"/>
      <c r="I69" s="874"/>
      <c r="J69" s="874"/>
      <c r="K69" s="874"/>
      <c r="L69" s="874"/>
      <c r="M69" s="874"/>
      <c r="N69" s="874"/>
      <c r="O69" s="874"/>
      <c r="P69" s="875"/>
      <c r="Q69" s="876">
        <v>4286</v>
      </c>
      <c r="R69" s="830"/>
      <c r="S69" s="830"/>
      <c r="T69" s="830"/>
      <c r="U69" s="830"/>
      <c r="V69" s="830">
        <v>4270</v>
      </c>
      <c r="W69" s="830"/>
      <c r="X69" s="830"/>
      <c r="Y69" s="830"/>
      <c r="Z69" s="830"/>
      <c r="AA69" s="830">
        <v>16</v>
      </c>
      <c r="AB69" s="830"/>
      <c r="AC69" s="830"/>
      <c r="AD69" s="830"/>
      <c r="AE69" s="830"/>
      <c r="AF69" s="830">
        <v>16</v>
      </c>
      <c r="AG69" s="830"/>
      <c r="AH69" s="830"/>
      <c r="AI69" s="830"/>
      <c r="AJ69" s="830"/>
      <c r="AK69" s="830">
        <v>103</v>
      </c>
      <c r="AL69" s="830"/>
      <c r="AM69" s="830"/>
      <c r="AN69" s="830"/>
      <c r="AO69" s="830"/>
      <c r="AP69" s="830" t="s">
        <v>514</v>
      </c>
      <c r="AQ69" s="830"/>
      <c r="AR69" s="830"/>
      <c r="AS69" s="830"/>
      <c r="AT69" s="830"/>
      <c r="AU69" s="830" t="s">
        <v>514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582</v>
      </c>
      <c r="C70" s="874"/>
      <c r="D70" s="874"/>
      <c r="E70" s="874"/>
      <c r="F70" s="874"/>
      <c r="G70" s="874"/>
      <c r="H70" s="874"/>
      <c r="I70" s="874"/>
      <c r="J70" s="874"/>
      <c r="K70" s="874"/>
      <c r="L70" s="874"/>
      <c r="M70" s="874"/>
      <c r="N70" s="874"/>
      <c r="O70" s="874"/>
      <c r="P70" s="875"/>
      <c r="Q70" s="876">
        <v>120</v>
      </c>
      <c r="R70" s="830"/>
      <c r="S70" s="830"/>
      <c r="T70" s="830"/>
      <c r="U70" s="830"/>
      <c r="V70" s="830">
        <v>113</v>
      </c>
      <c r="W70" s="830"/>
      <c r="X70" s="830"/>
      <c r="Y70" s="830"/>
      <c r="Z70" s="830"/>
      <c r="AA70" s="830">
        <v>7</v>
      </c>
      <c r="AB70" s="830"/>
      <c r="AC70" s="830"/>
      <c r="AD70" s="830"/>
      <c r="AE70" s="830"/>
      <c r="AF70" s="830">
        <v>7</v>
      </c>
      <c r="AG70" s="830"/>
      <c r="AH70" s="830"/>
      <c r="AI70" s="830"/>
      <c r="AJ70" s="830"/>
      <c r="AK70" s="830">
        <v>20</v>
      </c>
      <c r="AL70" s="830"/>
      <c r="AM70" s="830"/>
      <c r="AN70" s="830"/>
      <c r="AO70" s="830"/>
      <c r="AP70" s="830" t="s">
        <v>514</v>
      </c>
      <c r="AQ70" s="830"/>
      <c r="AR70" s="830"/>
      <c r="AS70" s="830"/>
      <c r="AT70" s="830"/>
      <c r="AU70" s="830" t="s">
        <v>514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583</v>
      </c>
      <c r="C71" s="874"/>
      <c r="D71" s="874"/>
      <c r="E71" s="874"/>
      <c r="F71" s="874"/>
      <c r="G71" s="874"/>
      <c r="H71" s="874"/>
      <c r="I71" s="874"/>
      <c r="J71" s="874"/>
      <c r="K71" s="874"/>
      <c r="L71" s="874"/>
      <c r="M71" s="874"/>
      <c r="N71" s="874"/>
      <c r="O71" s="874"/>
      <c r="P71" s="875"/>
      <c r="Q71" s="876">
        <v>402</v>
      </c>
      <c r="R71" s="830"/>
      <c r="S71" s="830"/>
      <c r="T71" s="830"/>
      <c r="U71" s="830"/>
      <c r="V71" s="830">
        <v>376</v>
      </c>
      <c r="W71" s="830"/>
      <c r="X71" s="830"/>
      <c r="Y71" s="830"/>
      <c r="Z71" s="830"/>
      <c r="AA71" s="830">
        <v>26</v>
      </c>
      <c r="AB71" s="830"/>
      <c r="AC71" s="830"/>
      <c r="AD71" s="830"/>
      <c r="AE71" s="830"/>
      <c r="AF71" s="830">
        <v>26</v>
      </c>
      <c r="AG71" s="830"/>
      <c r="AH71" s="830"/>
      <c r="AI71" s="830"/>
      <c r="AJ71" s="830"/>
      <c r="AK71" s="830">
        <v>239</v>
      </c>
      <c r="AL71" s="830"/>
      <c r="AM71" s="830"/>
      <c r="AN71" s="830"/>
      <c r="AO71" s="830"/>
      <c r="AP71" s="830" t="s">
        <v>514</v>
      </c>
      <c r="AQ71" s="830"/>
      <c r="AR71" s="830"/>
      <c r="AS71" s="830"/>
      <c r="AT71" s="830"/>
      <c r="AU71" s="830" t="s">
        <v>514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584</v>
      </c>
      <c r="C72" s="874"/>
      <c r="D72" s="874"/>
      <c r="E72" s="874"/>
      <c r="F72" s="874"/>
      <c r="G72" s="874"/>
      <c r="H72" s="874"/>
      <c r="I72" s="874"/>
      <c r="J72" s="874"/>
      <c r="K72" s="874"/>
      <c r="L72" s="874"/>
      <c r="M72" s="874"/>
      <c r="N72" s="874"/>
      <c r="O72" s="874"/>
      <c r="P72" s="875"/>
      <c r="Q72" s="876">
        <v>14720</v>
      </c>
      <c r="R72" s="830"/>
      <c r="S72" s="830"/>
      <c r="T72" s="830"/>
      <c r="U72" s="830"/>
      <c r="V72" s="830">
        <v>14004</v>
      </c>
      <c r="W72" s="830"/>
      <c r="X72" s="830"/>
      <c r="Y72" s="830"/>
      <c r="Z72" s="830"/>
      <c r="AA72" s="830">
        <v>716</v>
      </c>
      <c r="AB72" s="830"/>
      <c r="AC72" s="830"/>
      <c r="AD72" s="830"/>
      <c r="AE72" s="830"/>
      <c r="AF72" s="830">
        <v>707</v>
      </c>
      <c r="AG72" s="830"/>
      <c r="AH72" s="830"/>
      <c r="AI72" s="830"/>
      <c r="AJ72" s="830"/>
      <c r="AK72" s="830">
        <v>256</v>
      </c>
      <c r="AL72" s="830"/>
      <c r="AM72" s="830"/>
      <c r="AN72" s="830"/>
      <c r="AO72" s="830"/>
      <c r="AP72" s="830">
        <v>4831</v>
      </c>
      <c r="AQ72" s="830"/>
      <c r="AR72" s="830"/>
      <c r="AS72" s="830"/>
      <c r="AT72" s="830"/>
      <c r="AU72" s="830">
        <v>104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585</v>
      </c>
      <c r="C73" s="874"/>
      <c r="D73" s="874"/>
      <c r="E73" s="874"/>
      <c r="F73" s="874"/>
      <c r="G73" s="874"/>
      <c r="H73" s="874"/>
      <c r="I73" s="874"/>
      <c r="J73" s="874"/>
      <c r="K73" s="874"/>
      <c r="L73" s="874"/>
      <c r="M73" s="874"/>
      <c r="N73" s="874"/>
      <c r="O73" s="874"/>
      <c r="P73" s="875"/>
      <c r="Q73" s="876">
        <v>805</v>
      </c>
      <c r="R73" s="830"/>
      <c r="S73" s="830"/>
      <c r="T73" s="830"/>
      <c r="U73" s="830"/>
      <c r="V73" s="830">
        <v>774</v>
      </c>
      <c r="W73" s="830"/>
      <c r="X73" s="830"/>
      <c r="Y73" s="830"/>
      <c r="Z73" s="830"/>
      <c r="AA73" s="830">
        <v>31</v>
      </c>
      <c r="AB73" s="830"/>
      <c r="AC73" s="830"/>
      <c r="AD73" s="830"/>
      <c r="AE73" s="830"/>
      <c r="AF73" s="830">
        <v>31</v>
      </c>
      <c r="AG73" s="830"/>
      <c r="AH73" s="830"/>
      <c r="AI73" s="830"/>
      <c r="AJ73" s="830"/>
      <c r="AK73" s="830">
        <v>164</v>
      </c>
      <c r="AL73" s="830"/>
      <c r="AM73" s="830"/>
      <c r="AN73" s="830"/>
      <c r="AO73" s="830"/>
      <c r="AP73" s="830" t="s">
        <v>514</v>
      </c>
      <c r="AQ73" s="830"/>
      <c r="AR73" s="830"/>
      <c r="AS73" s="830"/>
      <c r="AT73" s="830"/>
      <c r="AU73" s="830" t="s">
        <v>514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586</v>
      </c>
      <c r="C74" s="874"/>
      <c r="D74" s="874"/>
      <c r="E74" s="874"/>
      <c r="F74" s="874"/>
      <c r="G74" s="874"/>
      <c r="H74" s="874"/>
      <c r="I74" s="874"/>
      <c r="J74" s="874"/>
      <c r="K74" s="874"/>
      <c r="L74" s="874"/>
      <c r="M74" s="874"/>
      <c r="N74" s="874"/>
      <c r="O74" s="874"/>
      <c r="P74" s="875"/>
      <c r="Q74" s="876">
        <v>3919</v>
      </c>
      <c r="R74" s="830"/>
      <c r="S74" s="830"/>
      <c r="T74" s="830"/>
      <c r="U74" s="830"/>
      <c r="V74" s="830">
        <v>3348</v>
      </c>
      <c r="W74" s="830"/>
      <c r="X74" s="830"/>
      <c r="Y74" s="830"/>
      <c r="Z74" s="830"/>
      <c r="AA74" s="830">
        <v>571</v>
      </c>
      <c r="AB74" s="830"/>
      <c r="AC74" s="830"/>
      <c r="AD74" s="830"/>
      <c r="AE74" s="830"/>
      <c r="AF74" s="830">
        <v>2546</v>
      </c>
      <c r="AG74" s="830"/>
      <c r="AH74" s="830"/>
      <c r="AI74" s="830"/>
      <c r="AJ74" s="830"/>
      <c r="AK74" s="830">
        <v>230</v>
      </c>
      <c r="AL74" s="830"/>
      <c r="AM74" s="830"/>
      <c r="AN74" s="830"/>
      <c r="AO74" s="830"/>
      <c r="AP74" s="830">
        <v>800</v>
      </c>
      <c r="AQ74" s="830"/>
      <c r="AR74" s="830"/>
      <c r="AS74" s="830"/>
      <c r="AT74" s="830"/>
      <c r="AU74" s="830">
        <v>70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587</v>
      </c>
      <c r="C75" s="874"/>
      <c r="D75" s="874"/>
      <c r="E75" s="874"/>
      <c r="F75" s="874"/>
      <c r="G75" s="874"/>
      <c r="H75" s="874"/>
      <c r="I75" s="874"/>
      <c r="J75" s="874"/>
      <c r="K75" s="874"/>
      <c r="L75" s="874"/>
      <c r="M75" s="874"/>
      <c r="N75" s="874"/>
      <c r="O75" s="874"/>
      <c r="P75" s="875"/>
      <c r="Q75" s="877">
        <v>1155</v>
      </c>
      <c r="R75" s="878"/>
      <c r="S75" s="878"/>
      <c r="T75" s="878"/>
      <c r="U75" s="834"/>
      <c r="V75" s="879">
        <v>1112</v>
      </c>
      <c r="W75" s="878"/>
      <c r="X75" s="878"/>
      <c r="Y75" s="878"/>
      <c r="Z75" s="834"/>
      <c r="AA75" s="879">
        <v>43</v>
      </c>
      <c r="AB75" s="878"/>
      <c r="AC75" s="878"/>
      <c r="AD75" s="878"/>
      <c r="AE75" s="834"/>
      <c r="AF75" s="879">
        <v>1028</v>
      </c>
      <c r="AG75" s="878"/>
      <c r="AH75" s="878"/>
      <c r="AI75" s="878"/>
      <c r="AJ75" s="834"/>
      <c r="AK75" s="879">
        <v>10</v>
      </c>
      <c r="AL75" s="878"/>
      <c r="AM75" s="878"/>
      <c r="AN75" s="878"/>
      <c r="AO75" s="834"/>
      <c r="AP75" s="879" t="s">
        <v>514</v>
      </c>
      <c r="AQ75" s="878"/>
      <c r="AR75" s="878"/>
      <c r="AS75" s="878"/>
      <c r="AT75" s="834"/>
      <c r="AU75" s="879" t="s">
        <v>514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4370</v>
      </c>
      <c r="AG88" s="844"/>
      <c r="AH88" s="844"/>
      <c r="AI88" s="844"/>
      <c r="AJ88" s="844"/>
      <c r="AK88" s="841"/>
      <c r="AL88" s="841"/>
      <c r="AM88" s="841"/>
      <c r="AN88" s="841"/>
      <c r="AO88" s="841"/>
      <c r="AP88" s="844">
        <v>5837</v>
      </c>
      <c r="AQ88" s="844"/>
      <c r="AR88" s="844"/>
      <c r="AS88" s="844"/>
      <c r="AT88" s="844"/>
      <c r="AU88" s="844">
        <v>296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c r="CX102" s="852"/>
      <c r="CY102" s="852"/>
      <c r="CZ102" s="852"/>
      <c r="DA102" s="891"/>
      <c r="DB102" s="890">
        <v>1096</v>
      </c>
      <c r="DC102" s="852"/>
      <c r="DD102" s="852"/>
      <c r="DE102" s="852"/>
      <c r="DF102" s="891"/>
      <c r="DG102" s="890">
        <v>1720</v>
      </c>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311</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311</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311</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432850</v>
      </c>
      <c r="AB110" s="900"/>
      <c r="AC110" s="900"/>
      <c r="AD110" s="900"/>
      <c r="AE110" s="901"/>
      <c r="AF110" s="902">
        <v>430597</v>
      </c>
      <c r="AG110" s="900"/>
      <c r="AH110" s="900"/>
      <c r="AI110" s="900"/>
      <c r="AJ110" s="901"/>
      <c r="AK110" s="902">
        <v>444606</v>
      </c>
      <c r="AL110" s="900"/>
      <c r="AM110" s="900"/>
      <c r="AN110" s="900"/>
      <c r="AO110" s="901"/>
      <c r="AP110" s="903">
        <v>18.399999999999999</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4754185</v>
      </c>
      <c r="BR110" s="931"/>
      <c r="BS110" s="931"/>
      <c r="BT110" s="931"/>
      <c r="BU110" s="931"/>
      <c r="BV110" s="931">
        <v>4849426</v>
      </c>
      <c r="BW110" s="931"/>
      <c r="BX110" s="931"/>
      <c r="BY110" s="931"/>
      <c r="BZ110" s="931"/>
      <c r="CA110" s="931">
        <v>4459598</v>
      </c>
      <c r="CB110" s="931"/>
      <c r="CC110" s="931"/>
      <c r="CD110" s="931"/>
      <c r="CE110" s="931"/>
      <c r="CF110" s="944">
        <v>184.2</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183</v>
      </c>
      <c r="DH110" s="931"/>
      <c r="DI110" s="931"/>
      <c r="DJ110" s="931"/>
      <c r="DK110" s="931"/>
      <c r="DL110" s="931" t="s">
        <v>183</v>
      </c>
      <c r="DM110" s="931"/>
      <c r="DN110" s="931"/>
      <c r="DO110" s="931"/>
      <c r="DP110" s="931"/>
      <c r="DQ110" s="931" t="s">
        <v>183</v>
      </c>
      <c r="DR110" s="931"/>
      <c r="DS110" s="931"/>
      <c r="DT110" s="931"/>
      <c r="DU110" s="931"/>
      <c r="DV110" s="932" t="s">
        <v>183</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183</v>
      </c>
      <c r="AG111" s="938"/>
      <c r="AH111" s="938"/>
      <c r="AI111" s="938"/>
      <c r="AJ111" s="939"/>
      <c r="AK111" s="940" t="s">
        <v>441</v>
      </c>
      <c r="AL111" s="938"/>
      <c r="AM111" s="938"/>
      <c r="AN111" s="938"/>
      <c r="AO111" s="939"/>
      <c r="AP111" s="941" t="s">
        <v>183</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441</v>
      </c>
      <c r="BR111" s="926"/>
      <c r="BS111" s="926"/>
      <c r="BT111" s="926"/>
      <c r="BU111" s="926"/>
      <c r="BV111" s="926" t="s">
        <v>441</v>
      </c>
      <c r="BW111" s="926"/>
      <c r="BX111" s="926"/>
      <c r="BY111" s="926"/>
      <c r="BZ111" s="926"/>
      <c r="CA111" s="926" t="s">
        <v>441</v>
      </c>
      <c r="CB111" s="926"/>
      <c r="CC111" s="926"/>
      <c r="CD111" s="926"/>
      <c r="CE111" s="926"/>
      <c r="CF111" s="920" t="s">
        <v>183</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183</v>
      </c>
      <c r="DH111" s="926"/>
      <c r="DI111" s="926"/>
      <c r="DJ111" s="926"/>
      <c r="DK111" s="926"/>
      <c r="DL111" s="926" t="s">
        <v>441</v>
      </c>
      <c r="DM111" s="926"/>
      <c r="DN111" s="926"/>
      <c r="DO111" s="926"/>
      <c r="DP111" s="926"/>
      <c r="DQ111" s="926" t="s">
        <v>441</v>
      </c>
      <c r="DR111" s="926"/>
      <c r="DS111" s="926"/>
      <c r="DT111" s="926"/>
      <c r="DU111" s="926"/>
      <c r="DV111" s="927" t="s">
        <v>183</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183</v>
      </c>
      <c r="AB112" s="959"/>
      <c r="AC112" s="959"/>
      <c r="AD112" s="959"/>
      <c r="AE112" s="960"/>
      <c r="AF112" s="961" t="s">
        <v>183</v>
      </c>
      <c r="AG112" s="959"/>
      <c r="AH112" s="959"/>
      <c r="AI112" s="959"/>
      <c r="AJ112" s="960"/>
      <c r="AK112" s="961" t="s">
        <v>183</v>
      </c>
      <c r="AL112" s="959"/>
      <c r="AM112" s="959"/>
      <c r="AN112" s="959"/>
      <c r="AO112" s="960"/>
      <c r="AP112" s="962" t="s">
        <v>441</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540005</v>
      </c>
      <c r="BR112" s="926"/>
      <c r="BS112" s="926"/>
      <c r="BT112" s="926"/>
      <c r="BU112" s="926"/>
      <c r="BV112" s="926">
        <v>547922</v>
      </c>
      <c r="BW112" s="926"/>
      <c r="BX112" s="926"/>
      <c r="BY112" s="926"/>
      <c r="BZ112" s="926"/>
      <c r="CA112" s="926">
        <v>565987</v>
      </c>
      <c r="CB112" s="926"/>
      <c r="CC112" s="926"/>
      <c r="CD112" s="926"/>
      <c r="CE112" s="926"/>
      <c r="CF112" s="920">
        <v>23.4</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441</v>
      </c>
      <c r="DM112" s="926"/>
      <c r="DN112" s="926"/>
      <c r="DO112" s="926"/>
      <c r="DP112" s="926"/>
      <c r="DQ112" s="926" t="s">
        <v>441</v>
      </c>
      <c r="DR112" s="926"/>
      <c r="DS112" s="926"/>
      <c r="DT112" s="926"/>
      <c r="DU112" s="926"/>
      <c r="DV112" s="927" t="s">
        <v>441</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66737</v>
      </c>
      <c r="AB113" s="938"/>
      <c r="AC113" s="938"/>
      <c r="AD113" s="938"/>
      <c r="AE113" s="939"/>
      <c r="AF113" s="940">
        <v>68441</v>
      </c>
      <c r="AG113" s="938"/>
      <c r="AH113" s="938"/>
      <c r="AI113" s="938"/>
      <c r="AJ113" s="939"/>
      <c r="AK113" s="940">
        <v>61731</v>
      </c>
      <c r="AL113" s="938"/>
      <c r="AM113" s="938"/>
      <c r="AN113" s="938"/>
      <c r="AO113" s="939"/>
      <c r="AP113" s="941">
        <v>2.6</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429569</v>
      </c>
      <c r="BR113" s="926"/>
      <c r="BS113" s="926"/>
      <c r="BT113" s="926"/>
      <c r="BU113" s="926"/>
      <c r="BV113" s="926">
        <v>336356</v>
      </c>
      <c r="BW113" s="926"/>
      <c r="BX113" s="926"/>
      <c r="BY113" s="926"/>
      <c r="BZ113" s="926"/>
      <c r="CA113" s="926">
        <v>296385</v>
      </c>
      <c r="CB113" s="926"/>
      <c r="CC113" s="926"/>
      <c r="CD113" s="926"/>
      <c r="CE113" s="926"/>
      <c r="CF113" s="920">
        <v>12.2</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441</v>
      </c>
      <c r="DM113" s="959"/>
      <c r="DN113" s="959"/>
      <c r="DO113" s="959"/>
      <c r="DP113" s="960"/>
      <c r="DQ113" s="961" t="s">
        <v>183</v>
      </c>
      <c r="DR113" s="959"/>
      <c r="DS113" s="959"/>
      <c r="DT113" s="959"/>
      <c r="DU113" s="960"/>
      <c r="DV113" s="962" t="s">
        <v>183</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65228</v>
      </c>
      <c r="AB114" s="959"/>
      <c r="AC114" s="959"/>
      <c r="AD114" s="959"/>
      <c r="AE114" s="960"/>
      <c r="AF114" s="961">
        <v>62962</v>
      </c>
      <c r="AG114" s="959"/>
      <c r="AH114" s="959"/>
      <c r="AI114" s="959"/>
      <c r="AJ114" s="960"/>
      <c r="AK114" s="961">
        <v>65320</v>
      </c>
      <c r="AL114" s="959"/>
      <c r="AM114" s="959"/>
      <c r="AN114" s="959"/>
      <c r="AO114" s="960"/>
      <c r="AP114" s="962">
        <v>2.7</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368406</v>
      </c>
      <c r="BR114" s="926"/>
      <c r="BS114" s="926"/>
      <c r="BT114" s="926"/>
      <c r="BU114" s="926"/>
      <c r="BV114" s="926">
        <v>377718</v>
      </c>
      <c r="BW114" s="926"/>
      <c r="BX114" s="926"/>
      <c r="BY114" s="926"/>
      <c r="BZ114" s="926"/>
      <c r="CA114" s="926">
        <v>351063</v>
      </c>
      <c r="CB114" s="926"/>
      <c r="CC114" s="926"/>
      <c r="CD114" s="926"/>
      <c r="CE114" s="926"/>
      <c r="CF114" s="920">
        <v>14.5</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441</v>
      </c>
      <c r="DH114" s="959"/>
      <c r="DI114" s="959"/>
      <c r="DJ114" s="959"/>
      <c r="DK114" s="960"/>
      <c r="DL114" s="961" t="s">
        <v>441</v>
      </c>
      <c r="DM114" s="959"/>
      <c r="DN114" s="959"/>
      <c r="DO114" s="959"/>
      <c r="DP114" s="960"/>
      <c r="DQ114" s="961" t="s">
        <v>441</v>
      </c>
      <c r="DR114" s="959"/>
      <c r="DS114" s="959"/>
      <c r="DT114" s="959"/>
      <c r="DU114" s="960"/>
      <c r="DV114" s="962" t="s">
        <v>441</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441</v>
      </c>
      <c r="AB115" s="938"/>
      <c r="AC115" s="938"/>
      <c r="AD115" s="938"/>
      <c r="AE115" s="939"/>
      <c r="AF115" s="940" t="s">
        <v>441</v>
      </c>
      <c r="AG115" s="938"/>
      <c r="AH115" s="938"/>
      <c r="AI115" s="938"/>
      <c r="AJ115" s="939"/>
      <c r="AK115" s="940" t="s">
        <v>441</v>
      </c>
      <c r="AL115" s="938"/>
      <c r="AM115" s="938"/>
      <c r="AN115" s="938"/>
      <c r="AO115" s="939"/>
      <c r="AP115" s="941" t="s">
        <v>441</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441</v>
      </c>
      <c r="BR115" s="926"/>
      <c r="BS115" s="926"/>
      <c r="BT115" s="926"/>
      <c r="BU115" s="926"/>
      <c r="BV115" s="926">
        <v>377088</v>
      </c>
      <c r="BW115" s="926"/>
      <c r="BX115" s="926"/>
      <c r="BY115" s="926"/>
      <c r="BZ115" s="926"/>
      <c r="CA115" s="926" t="s">
        <v>441</v>
      </c>
      <c r="CB115" s="926"/>
      <c r="CC115" s="926"/>
      <c r="CD115" s="926"/>
      <c r="CE115" s="926"/>
      <c r="CF115" s="920" t="s">
        <v>441</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183</v>
      </c>
      <c r="DH115" s="959"/>
      <c r="DI115" s="959"/>
      <c r="DJ115" s="959"/>
      <c r="DK115" s="960"/>
      <c r="DL115" s="961" t="s">
        <v>441</v>
      </c>
      <c r="DM115" s="959"/>
      <c r="DN115" s="959"/>
      <c r="DO115" s="959"/>
      <c r="DP115" s="960"/>
      <c r="DQ115" s="961" t="s">
        <v>441</v>
      </c>
      <c r="DR115" s="959"/>
      <c r="DS115" s="959"/>
      <c r="DT115" s="959"/>
      <c r="DU115" s="960"/>
      <c r="DV115" s="962" t="s">
        <v>183</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441</v>
      </c>
      <c r="AG116" s="959"/>
      <c r="AH116" s="959"/>
      <c r="AI116" s="959"/>
      <c r="AJ116" s="960"/>
      <c r="AK116" s="961" t="s">
        <v>441</v>
      </c>
      <c r="AL116" s="959"/>
      <c r="AM116" s="959"/>
      <c r="AN116" s="959"/>
      <c r="AO116" s="960"/>
      <c r="AP116" s="962" t="s">
        <v>183</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183</v>
      </c>
      <c r="BR116" s="926"/>
      <c r="BS116" s="926"/>
      <c r="BT116" s="926"/>
      <c r="BU116" s="926"/>
      <c r="BV116" s="926" t="s">
        <v>441</v>
      </c>
      <c r="BW116" s="926"/>
      <c r="BX116" s="926"/>
      <c r="BY116" s="926"/>
      <c r="BZ116" s="926"/>
      <c r="CA116" s="926" t="s">
        <v>441</v>
      </c>
      <c r="CB116" s="926"/>
      <c r="CC116" s="926"/>
      <c r="CD116" s="926"/>
      <c r="CE116" s="926"/>
      <c r="CF116" s="920" t="s">
        <v>183</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441</v>
      </c>
      <c r="DM116" s="959"/>
      <c r="DN116" s="959"/>
      <c r="DO116" s="959"/>
      <c r="DP116" s="960"/>
      <c r="DQ116" s="961" t="s">
        <v>441</v>
      </c>
      <c r="DR116" s="959"/>
      <c r="DS116" s="959"/>
      <c r="DT116" s="959"/>
      <c r="DU116" s="960"/>
      <c r="DV116" s="962" t="s">
        <v>441</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564815</v>
      </c>
      <c r="AB117" s="979"/>
      <c r="AC117" s="979"/>
      <c r="AD117" s="979"/>
      <c r="AE117" s="980"/>
      <c r="AF117" s="981">
        <v>562000</v>
      </c>
      <c r="AG117" s="979"/>
      <c r="AH117" s="979"/>
      <c r="AI117" s="979"/>
      <c r="AJ117" s="980"/>
      <c r="AK117" s="981">
        <v>571657</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183</v>
      </c>
      <c r="BR117" s="926"/>
      <c r="BS117" s="926"/>
      <c r="BT117" s="926"/>
      <c r="BU117" s="926"/>
      <c r="BV117" s="926" t="s">
        <v>441</v>
      </c>
      <c r="BW117" s="926"/>
      <c r="BX117" s="926"/>
      <c r="BY117" s="926"/>
      <c r="BZ117" s="926"/>
      <c r="CA117" s="926" t="s">
        <v>183</v>
      </c>
      <c r="CB117" s="926"/>
      <c r="CC117" s="926"/>
      <c r="CD117" s="926"/>
      <c r="CE117" s="926"/>
      <c r="CF117" s="920" t="s">
        <v>183</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183</v>
      </c>
      <c r="DH117" s="959"/>
      <c r="DI117" s="959"/>
      <c r="DJ117" s="959"/>
      <c r="DK117" s="960"/>
      <c r="DL117" s="961" t="s">
        <v>183</v>
      </c>
      <c r="DM117" s="959"/>
      <c r="DN117" s="959"/>
      <c r="DO117" s="959"/>
      <c r="DP117" s="960"/>
      <c r="DQ117" s="961" t="s">
        <v>183</v>
      </c>
      <c r="DR117" s="959"/>
      <c r="DS117" s="959"/>
      <c r="DT117" s="959"/>
      <c r="DU117" s="960"/>
      <c r="DV117" s="962" t="s">
        <v>183</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311</v>
      </c>
      <c r="AL118" s="893"/>
      <c r="AM118" s="893"/>
      <c r="AN118" s="893"/>
      <c r="AO118" s="894"/>
      <c r="AP118" s="970" t="s">
        <v>434</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441</v>
      </c>
      <c r="BR118" s="1000"/>
      <c r="BS118" s="1000"/>
      <c r="BT118" s="1000"/>
      <c r="BU118" s="1000"/>
      <c r="BV118" s="1000" t="s">
        <v>183</v>
      </c>
      <c r="BW118" s="1000"/>
      <c r="BX118" s="1000"/>
      <c r="BY118" s="1000"/>
      <c r="BZ118" s="1000"/>
      <c r="CA118" s="1000" t="s">
        <v>183</v>
      </c>
      <c r="CB118" s="1000"/>
      <c r="CC118" s="1000"/>
      <c r="CD118" s="1000"/>
      <c r="CE118" s="1000"/>
      <c r="CF118" s="920" t="s">
        <v>441</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441</v>
      </c>
      <c r="DH118" s="959"/>
      <c r="DI118" s="959"/>
      <c r="DJ118" s="959"/>
      <c r="DK118" s="960"/>
      <c r="DL118" s="961" t="s">
        <v>441</v>
      </c>
      <c r="DM118" s="959"/>
      <c r="DN118" s="959"/>
      <c r="DO118" s="959"/>
      <c r="DP118" s="960"/>
      <c r="DQ118" s="961" t="s">
        <v>441</v>
      </c>
      <c r="DR118" s="959"/>
      <c r="DS118" s="959"/>
      <c r="DT118" s="959"/>
      <c r="DU118" s="960"/>
      <c r="DV118" s="962" t="s">
        <v>441</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441</v>
      </c>
      <c r="AB119" s="900"/>
      <c r="AC119" s="900"/>
      <c r="AD119" s="900"/>
      <c r="AE119" s="901"/>
      <c r="AF119" s="902" t="s">
        <v>183</v>
      </c>
      <c r="AG119" s="900"/>
      <c r="AH119" s="900"/>
      <c r="AI119" s="900"/>
      <c r="AJ119" s="901"/>
      <c r="AK119" s="902" t="s">
        <v>441</v>
      </c>
      <c r="AL119" s="900"/>
      <c r="AM119" s="900"/>
      <c r="AN119" s="900"/>
      <c r="AO119" s="901"/>
      <c r="AP119" s="903" t="s">
        <v>441</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465</v>
      </c>
      <c r="BP119" s="1005"/>
      <c r="BQ119" s="999">
        <v>6092165</v>
      </c>
      <c r="BR119" s="1000"/>
      <c r="BS119" s="1000"/>
      <c r="BT119" s="1000"/>
      <c r="BU119" s="1000"/>
      <c r="BV119" s="1000">
        <v>6488510</v>
      </c>
      <c r="BW119" s="1000"/>
      <c r="BX119" s="1000"/>
      <c r="BY119" s="1000"/>
      <c r="BZ119" s="1000"/>
      <c r="CA119" s="1000">
        <v>5673033</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183</v>
      </c>
      <c r="DH119" s="986"/>
      <c r="DI119" s="986"/>
      <c r="DJ119" s="986"/>
      <c r="DK119" s="987"/>
      <c r="DL119" s="985" t="s">
        <v>183</v>
      </c>
      <c r="DM119" s="986"/>
      <c r="DN119" s="986"/>
      <c r="DO119" s="986"/>
      <c r="DP119" s="987"/>
      <c r="DQ119" s="985" t="s">
        <v>183</v>
      </c>
      <c r="DR119" s="986"/>
      <c r="DS119" s="986"/>
      <c r="DT119" s="986"/>
      <c r="DU119" s="987"/>
      <c r="DV119" s="988" t="s">
        <v>183</v>
      </c>
      <c r="DW119" s="989"/>
      <c r="DX119" s="989"/>
      <c r="DY119" s="989"/>
      <c r="DZ119" s="990"/>
    </row>
    <row r="120" spans="1:130" s="230" customFormat="1" ht="26.25" customHeight="1" x14ac:dyDescent="0.15">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183</v>
      </c>
      <c r="AB120" s="959"/>
      <c r="AC120" s="959"/>
      <c r="AD120" s="959"/>
      <c r="AE120" s="960"/>
      <c r="AF120" s="961" t="s">
        <v>183</v>
      </c>
      <c r="AG120" s="959"/>
      <c r="AH120" s="959"/>
      <c r="AI120" s="959"/>
      <c r="AJ120" s="960"/>
      <c r="AK120" s="961" t="s">
        <v>183</v>
      </c>
      <c r="AL120" s="959"/>
      <c r="AM120" s="959"/>
      <c r="AN120" s="959"/>
      <c r="AO120" s="960"/>
      <c r="AP120" s="962" t="s">
        <v>183</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3271478</v>
      </c>
      <c r="BR120" s="931"/>
      <c r="BS120" s="931"/>
      <c r="BT120" s="931"/>
      <c r="BU120" s="931"/>
      <c r="BV120" s="931">
        <v>3342361</v>
      </c>
      <c r="BW120" s="931"/>
      <c r="BX120" s="931"/>
      <c r="BY120" s="931"/>
      <c r="BZ120" s="931"/>
      <c r="CA120" s="931">
        <v>3360521</v>
      </c>
      <c r="CB120" s="931"/>
      <c r="CC120" s="931"/>
      <c r="CD120" s="931"/>
      <c r="CE120" s="931"/>
      <c r="CF120" s="944">
        <v>138.80000000000001</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540005</v>
      </c>
      <c r="DH120" s="931"/>
      <c r="DI120" s="931"/>
      <c r="DJ120" s="931"/>
      <c r="DK120" s="931"/>
      <c r="DL120" s="931">
        <v>547922</v>
      </c>
      <c r="DM120" s="931"/>
      <c r="DN120" s="931"/>
      <c r="DO120" s="931"/>
      <c r="DP120" s="931"/>
      <c r="DQ120" s="931">
        <v>565987</v>
      </c>
      <c r="DR120" s="931"/>
      <c r="DS120" s="931"/>
      <c r="DT120" s="931"/>
      <c r="DU120" s="931"/>
      <c r="DV120" s="932">
        <v>23.4</v>
      </c>
      <c r="DW120" s="932"/>
      <c r="DX120" s="932"/>
      <c r="DY120" s="932"/>
      <c r="DZ120" s="933"/>
    </row>
    <row r="121" spans="1:130" s="230" customFormat="1" ht="26.25" customHeight="1" x14ac:dyDescent="0.15">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183</v>
      </c>
      <c r="AB121" s="959"/>
      <c r="AC121" s="959"/>
      <c r="AD121" s="959"/>
      <c r="AE121" s="960"/>
      <c r="AF121" s="961" t="s">
        <v>183</v>
      </c>
      <c r="AG121" s="959"/>
      <c r="AH121" s="959"/>
      <c r="AI121" s="959"/>
      <c r="AJ121" s="960"/>
      <c r="AK121" s="961" t="s">
        <v>183</v>
      </c>
      <c r="AL121" s="959"/>
      <c r="AM121" s="959"/>
      <c r="AN121" s="959"/>
      <c r="AO121" s="960"/>
      <c r="AP121" s="962" t="s">
        <v>183</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112470</v>
      </c>
      <c r="BR121" s="926"/>
      <c r="BS121" s="926"/>
      <c r="BT121" s="926"/>
      <c r="BU121" s="926"/>
      <c r="BV121" s="926">
        <v>74923</v>
      </c>
      <c r="BW121" s="926"/>
      <c r="BX121" s="926"/>
      <c r="BY121" s="926"/>
      <c r="BZ121" s="926"/>
      <c r="CA121" s="926">
        <v>58287</v>
      </c>
      <c r="CB121" s="926"/>
      <c r="CC121" s="926"/>
      <c r="CD121" s="926"/>
      <c r="CE121" s="926"/>
      <c r="CF121" s="920">
        <v>2.4</v>
      </c>
      <c r="CG121" s="921"/>
      <c r="CH121" s="921"/>
      <c r="CI121" s="921"/>
      <c r="CJ121" s="921"/>
      <c r="CK121" s="1009"/>
      <c r="CL121" s="1010"/>
      <c r="CM121" s="1010"/>
      <c r="CN121" s="1010"/>
      <c r="CO121" s="1011"/>
      <c r="CP121" s="1019"/>
      <c r="CQ121" s="1020"/>
      <c r="CR121" s="1020"/>
      <c r="CS121" s="1020"/>
      <c r="CT121" s="1020"/>
      <c r="CU121" s="1020"/>
      <c r="CV121" s="1020"/>
      <c r="CW121" s="1020"/>
      <c r="CX121" s="1020"/>
      <c r="CY121" s="1020"/>
      <c r="CZ121" s="1020"/>
      <c r="DA121" s="1020"/>
      <c r="DB121" s="1020"/>
      <c r="DC121" s="1020"/>
      <c r="DD121" s="1020"/>
      <c r="DE121" s="1020"/>
      <c r="DF121" s="1021"/>
      <c r="DG121" s="925"/>
      <c r="DH121" s="926"/>
      <c r="DI121" s="926"/>
      <c r="DJ121" s="926"/>
      <c r="DK121" s="926"/>
      <c r="DL121" s="926"/>
      <c r="DM121" s="926"/>
      <c r="DN121" s="926"/>
      <c r="DO121" s="926"/>
      <c r="DP121" s="926"/>
      <c r="DQ121" s="926"/>
      <c r="DR121" s="926"/>
      <c r="DS121" s="926"/>
      <c r="DT121" s="926"/>
      <c r="DU121" s="926"/>
      <c r="DV121" s="927"/>
      <c r="DW121" s="927"/>
      <c r="DX121" s="927"/>
      <c r="DY121" s="927"/>
      <c r="DZ121" s="928"/>
    </row>
    <row r="122" spans="1:130" s="230" customFormat="1" ht="26.25" customHeight="1" x14ac:dyDescent="0.15">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183</v>
      </c>
      <c r="AB122" s="959"/>
      <c r="AC122" s="959"/>
      <c r="AD122" s="959"/>
      <c r="AE122" s="960"/>
      <c r="AF122" s="961" t="s">
        <v>183</v>
      </c>
      <c r="AG122" s="959"/>
      <c r="AH122" s="959"/>
      <c r="AI122" s="959"/>
      <c r="AJ122" s="960"/>
      <c r="AK122" s="961" t="s">
        <v>183</v>
      </c>
      <c r="AL122" s="959"/>
      <c r="AM122" s="959"/>
      <c r="AN122" s="959"/>
      <c r="AO122" s="960"/>
      <c r="AP122" s="962" t="s">
        <v>183</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4105606</v>
      </c>
      <c r="BR122" s="1000"/>
      <c r="BS122" s="1000"/>
      <c r="BT122" s="1000"/>
      <c r="BU122" s="1000"/>
      <c r="BV122" s="1000">
        <v>3981892</v>
      </c>
      <c r="BW122" s="1000"/>
      <c r="BX122" s="1000"/>
      <c r="BY122" s="1000"/>
      <c r="BZ122" s="1000"/>
      <c r="CA122" s="1000">
        <v>3779833</v>
      </c>
      <c r="CB122" s="1000"/>
      <c r="CC122" s="1000"/>
      <c r="CD122" s="1000"/>
      <c r="CE122" s="1000"/>
      <c r="CF122" s="1017">
        <v>156.1</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183</v>
      </c>
      <c r="AB123" s="959"/>
      <c r="AC123" s="959"/>
      <c r="AD123" s="959"/>
      <c r="AE123" s="960"/>
      <c r="AF123" s="961" t="s">
        <v>183</v>
      </c>
      <c r="AG123" s="959"/>
      <c r="AH123" s="959"/>
      <c r="AI123" s="959"/>
      <c r="AJ123" s="960"/>
      <c r="AK123" s="961" t="s">
        <v>183</v>
      </c>
      <c r="AL123" s="959"/>
      <c r="AM123" s="959"/>
      <c r="AN123" s="959"/>
      <c r="AO123" s="960"/>
      <c r="AP123" s="962" t="s">
        <v>183</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474</v>
      </c>
      <c r="BP123" s="1005"/>
      <c r="BQ123" s="1063">
        <v>7489554</v>
      </c>
      <c r="BR123" s="1064"/>
      <c r="BS123" s="1064"/>
      <c r="BT123" s="1064"/>
      <c r="BU123" s="1064"/>
      <c r="BV123" s="1064">
        <v>7399176</v>
      </c>
      <c r="BW123" s="1064"/>
      <c r="BX123" s="1064"/>
      <c r="BY123" s="1064"/>
      <c r="BZ123" s="1064"/>
      <c r="CA123" s="1064">
        <v>7198641</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183</v>
      </c>
      <c r="AB124" s="959"/>
      <c r="AC124" s="959"/>
      <c r="AD124" s="959"/>
      <c r="AE124" s="960"/>
      <c r="AF124" s="961" t="s">
        <v>183</v>
      </c>
      <c r="AG124" s="959"/>
      <c r="AH124" s="959"/>
      <c r="AI124" s="959"/>
      <c r="AJ124" s="960"/>
      <c r="AK124" s="961" t="s">
        <v>183</v>
      </c>
      <c r="AL124" s="959"/>
      <c r="AM124" s="959"/>
      <c r="AN124" s="959"/>
      <c r="AO124" s="960"/>
      <c r="AP124" s="962" t="s">
        <v>183</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183</v>
      </c>
      <c r="BR124" s="1027"/>
      <c r="BS124" s="1027"/>
      <c r="BT124" s="1027"/>
      <c r="BU124" s="1027"/>
      <c r="BV124" s="1027" t="s">
        <v>183</v>
      </c>
      <c r="BW124" s="1027"/>
      <c r="BX124" s="1027"/>
      <c r="BY124" s="1027"/>
      <c r="BZ124" s="1027"/>
      <c r="CA124" s="1027" t="s">
        <v>441</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183</v>
      </c>
      <c r="DH124" s="986"/>
      <c r="DI124" s="986"/>
      <c r="DJ124" s="986"/>
      <c r="DK124" s="987"/>
      <c r="DL124" s="985" t="s">
        <v>183</v>
      </c>
      <c r="DM124" s="986"/>
      <c r="DN124" s="986"/>
      <c r="DO124" s="986"/>
      <c r="DP124" s="987"/>
      <c r="DQ124" s="985" t="s">
        <v>183</v>
      </c>
      <c r="DR124" s="986"/>
      <c r="DS124" s="986"/>
      <c r="DT124" s="986"/>
      <c r="DU124" s="987"/>
      <c r="DV124" s="988" t="s">
        <v>183</v>
      </c>
      <c r="DW124" s="989"/>
      <c r="DX124" s="989"/>
      <c r="DY124" s="989"/>
      <c r="DZ124" s="990"/>
    </row>
    <row r="125" spans="1:130" s="230" customFormat="1" ht="26.25" customHeight="1" x14ac:dyDescent="0.15">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183</v>
      </c>
      <c r="AB125" s="959"/>
      <c r="AC125" s="959"/>
      <c r="AD125" s="959"/>
      <c r="AE125" s="960"/>
      <c r="AF125" s="961" t="s">
        <v>183</v>
      </c>
      <c r="AG125" s="959"/>
      <c r="AH125" s="959"/>
      <c r="AI125" s="959"/>
      <c r="AJ125" s="960"/>
      <c r="AK125" s="961" t="s">
        <v>183</v>
      </c>
      <c r="AL125" s="959"/>
      <c r="AM125" s="959"/>
      <c r="AN125" s="959"/>
      <c r="AO125" s="960"/>
      <c r="AP125" s="962" t="s">
        <v>183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183</v>
      </c>
      <c r="DH125" s="931"/>
      <c r="DI125" s="931"/>
      <c r="DJ125" s="931"/>
      <c r="DK125" s="931"/>
      <c r="DL125" s="931" t="s">
        <v>183</v>
      </c>
      <c r="DM125" s="931"/>
      <c r="DN125" s="931"/>
      <c r="DO125" s="931"/>
      <c r="DP125" s="931"/>
      <c r="DQ125" s="931" t="s">
        <v>183</v>
      </c>
      <c r="DR125" s="931"/>
      <c r="DS125" s="931"/>
      <c r="DT125" s="931"/>
      <c r="DU125" s="931"/>
      <c r="DV125" s="932" t="s">
        <v>479</v>
      </c>
      <c r="DW125" s="932"/>
      <c r="DX125" s="932"/>
      <c r="DY125" s="932"/>
      <c r="DZ125" s="933"/>
    </row>
    <row r="126" spans="1:130" s="230" customFormat="1" ht="26.25" customHeight="1" thickBot="1" x14ac:dyDescent="0.2">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183</v>
      </c>
      <c r="AB126" s="959"/>
      <c r="AC126" s="959"/>
      <c r="AD126" s="959"/>
      <c r="AE126" s="960"/>
      <c r="AF126" s="961" t="s">
        <v>183</v>
      </c>
      <c r="AG126" s="959"/>
      <c r="AH126" s="959"/>
      <c r="AI126" s="959"/>
      <c r="AJ126" s="960"/>
      <c r="AK126" s="961" t="s">
        <v>183</v>
      </c>
      <c r="AL126" s="959"/>
      <c r="AM126" s="959"/>
      <c r="AN126" s="959"/>
      <c r="AO126" s="960"/>
      <c r="AP126" s="962" t="s">
        <v>183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183</v>
      </c>
      <c r="DH126" s="926"/>
      <c r="DI126" s="926"/>
      <c r="DJ126" s="926"/>
      <c r="DK126" s="926"/>
      <c r="DL126" s="926">
        <v>377088</v>
      </c>
      <c r="DM126" s="926"/>
      <c r="DN126" s="926"/>
      <c r="DO126" s="926"/>
      <c r="DP126" s="926"/>
      <c r="DQ126" s="926" t="s">
        <v>481</v>
      </c>
      <c r="DR126" s="926"/>
      <c r="DS126" s="926"/>
      <c r="DT126" s="926"/>
      <c r="DU126" s="926"/>
      <c r="DV126" s="927" t="s">
        <v>183</v>
      </c>
      <c r="DW126" s="927"/>
      <c r="DX126" s="927"/>
      <c r="DY126" s="927"/>
      <c r="DZ126" s="928"/>
    </row>
    <row r="127" spans="1:130" s="230" customFormat="1" ht="26.25" customHeight="1" x14ac:dyDescent="0.15">
      <c r="A127" s="1058"/>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183</v>
      </c>
      <c r="AB127" s="959"/>
      <c r="AC127" s="959"/>
      <c r="AD127" s="959"/>
      <c r="AE127" s="960"/>
      <c r="AF127" s="961" t="s">
        <v>183</v>
      </c>
      <c r="AG127" s="959"/>
      <c r="AH127" s="959"/>
      <c r="AI127" s="959"/>
      <c r="AJ127" s="960"/>
      <c r="AK127" s="961" t="s">
        <v>183</v>
      </c>
      <c r="AL127" s="959"/>
      <c r="AM127" s="959"/>
      <c r="AN127" s="959"/>
      <c r="AO127" s="960"/>
      <c r="AP127" s="962" t="s">
        <v>183</v>
      </c>
      <c r="AQ127" s="963"/>
      <c r="AR127" s="963"/>
      <c r="AS127" s="963"/>
      <c r="AT127" s="964"/>
      <c r="AU127" s="232"/>
      <c r="AV127" s="232"/>
      <c r="AW127" s="232"/>
      <c r="AX127" s="1031" t="s">
        <v>483</v>
      </c>
      <c r="AY127" s="1032"/>
      <c r="AZ127" s="1032"/>
      <c r="BA127" s="1032"/>
      <c r="BB127" s="1032"/>
      <c r="BC127" s="1032"/>
      <c r="BD127" s="1032"/>
      <c r="BE127" s="1033"/>
      <c r="BF127" s="1034" t="s">
        <v>484</v>
      </c>
      <c r="BG127" s="1032"/>
      <c r="BH127" s="1032"/>
      <c r="BI127" s="1032"/>
      <c r="BJ127" s="1032"/>
      <c r="BK127" s="1032"/>
      <c r="BL127" s="1033"/>
      <c r="BM127" s="1034" t="s">
        <v>485</v>
      </c>
      <c r="BN127" s="1032"/>
      <c r="BO127" s="1032"/>
      <c r="BP127" s="1032"/>
      <c r="BQ127" s="1032"/>
      <c r="BR127" s="1032"/>
      <c r="BS127" s="1033"/>
      <c r="BT127" s="1034" t="s">
        <v>486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183</v>
      </c>
      <c r="DH127" s="926"/>
      <c r="DI127" s="926"/>
      <c r="DJ127" s="926"/>
      <c r="DK127" s="926"/>
      <c r="DL127" s="926" t="s">
        <v>183</v>
      </c>
      <c r="DM127" s="926"/>
      <c r="DN127" s="926"/>
      <c r="DO127" s="926"/>
      <c r="DP127" s="926"/>
      <c r="DQ127" s="926" t="s">
        <v>183</v>
      </c>
      <c r="DR127" s="926"/>
      <c r="DS127" s="926"/>
      <c r="DT127" s="926"/>
      <c r="DU127" s="926"/>
      <c r="DV127" s="927" t="s">
        <v>183</v>
      </c>
      <c r="DW127" s="927"/>
      <c r="DX127" s="927"/>
      <c r="DY127" s="927"/>
      <c r="DZ127" s="928"/>
    </row>
    <row r="128" spans="1:130" s="230" customFormat="1" ht="26.25" customHeight="1" thickBot="1" x14ac:dyDescent="0.2">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v>11579</v>
      </c>
      <c r="AB128" s="1046"/>
      <c r="AC128" s="1046"/>
      <c r="AD128" s="1046"/>
      <c r="AE128" s="1047"/>
      <c r="AF128" s="1048">
        <v>9787</v>
      </c>
      <c r="AG128" s="1046"/>
      <c r="AH128" s="1046"/>
      <c r="AI128" s="1046"/>
      <c r="AJ128" s="1047"/>
      <c r="AK128" s="1048">
        <v>8381</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183</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t="s">
        <v>183</v>
      </c>
      <c r="DH128" s="1038"/>
      <c r="DI128" s="1038"/>
      <c r="DJ128" s="1038"/>
      <c r="DK128" s="1038"/>
      <c r="DL128" s="1038" t="s">
        <v>183</v>
      </c>
      <c r="DM128" s="1038"/>
      <c r="DN128" s="1038"/>
      <c r="DO128" s="1038"/>
      <c r="DP128" s="1038"/>
      <c r="DQ128" s="1038" t="s">
        <v>183</v>
      </c>
      <c r="DR128" s="1038"/>
      <c r="DS128" s="1038"/>
      <c r="DT128" s="1038"/>
      <c r="DU128" s="1038"/>
      <c r="DV128" s="1039" t="s">
        <v>183</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2695773</v>
      </c>
      <c r="AB129" s="959"/>
      <c r="AC129" s="959"/>
      <c r="AD129" s="959"/>
      <c r="AE129" s="960"/>
      <c r="AF129" s="961">
        <v>2857939</v>
      </c>
      <c r="AG129" s="959"/>
      <c r="AH129" s="959"/>
      <c r="AI129" s="959"/>
      <c r="AJ129" s="960"/>
      <c r="AK129" s="961">
        <v>2786376</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481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374729</v>
      </c>
      <c r="AB130" s="959"/>
      <c r="AC130" s="959"/>
      <c r="AD130" s="959"/>
      <c r="AE130" s="960"/>
      <c r="AF130" s="961">
        <v>375637</v>
      </c>
      <c r="AG130" s="959"/>
      <c r="AH130" s="959"/>
      <c r="AI130" s="959"/>
      <c r="AJ130" s="960"/>
      <c r="AK130" s="961">
        <v>365622</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7.6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2321044</v>
      </c>
      <c r="AB131" s="986"/>
      <c r="AC131" s="986"/>
      <c r="AD131" s="986"/>
      <c r="AE131" s="987"/>
      <c r="AF131" s="985">
        <v>2482302</v>
      </c>
      <c r="AG131" s="986"/>
      <c r="AH131" s="986"/>
      <c r="AI131" s="986"/>
      <c r="AJ131" s="987"/>
      <c r="AK131" s="985">
        <v>2420754</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183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7.6908063789999996</v>
      </c>
      <c r="AB132" s="1097"/>
      <c r="AC132" s="1097"/>
      <c r="AD132" s="1097"/>
      <c r="AE132" s="1098"/>
      <c r="AF132" s="1099">
        <v>7.113397161</v>
      </c>
      <c r="AG132" s="1097"/>
      <c r="AH132" s="1097"/>
      <c r="AI132" s="1097"/>
      <c r="AJ132" s="1098"/>
      <c r="AK132" s="1099">
        <v>8.1649766970000002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8</v>
      </c>
      <c r="AB133" s="1080"/>
      <c r="AC133" s="1080"/>
      <c r="AD133" s="1080"/>
      <c r="AE133" s="1081"/>
      <c r="AF133" s="1079">
        <v>7.5</v>
      </c>
      <c r="AG133" s="1080"/>
      <c r="AH133" s="1080"/>
      <c r="AI133" s="1080"/>
      <c r="AJ133" s="1081"/>
      <c r="AK133" s="1079">
        <v>7.6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92lG8cDh3vDSP20/w/StHMWxQjjUDJex1ESOk6enGlCwlwdjIcRnX72BcLJknQtBVfX++ITeOn92lgeDthj3A==" saltValue="BwqG0rsw760bBvx260zc0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A9Z00KWuNAiG1AT1KygiFFQmBDKP1Qn9Ko9HlsD9Rie2VvFQmrvvGaGCY7GvaQF24vhaDbSHTzYyPsjmv6Zcw==" saltValue="7Szf2togWQnUxRYWA6ekG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PJ5Cy37wvQAtwheLaCME85h5BnwZHmKvVh0/GooyUxpu6VYO0sfOK6sWyybQvQnGN0G8MFSKwj2wGWu7D0PgA==" saltValue="WuwLqM8GEHIsX08Cuyqi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847038</v>
      </c>
      <c r="AP9" s="281">
        <v>103084</v>
      </c>
      <c r="AQ9" s="282">
        <v>139150</v>
      </c>
      <c r="AR9" s="283">
        <v>-25.9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139021</v>
      </c>
      <c r="AP10" s="284">
        <v>16919</v>
      </c>
      <c r="AQ10" s="285">
        <v>19663</v>
      </c>
      <c r="AR10" s="286">
        <v>-14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v>28193</v>
      </c>
      <c r="AP11" s="284">
        <v>3431</v>
      </c>
      <c r="AQ11" s="285">
        <v>1097</v>
      </c>
      <c r="AR11" s="286">
        <v>212.8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55157</v>
      </c>
      <c r="AP13" s="284">
        <v>6713</v>
      </c>
      <c r="AQ13" s="285">
        <v>5184</v>
      </c>
      <c r="AR13" s="286">
        <v>29.5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53263</v>
      </c>
      <c r="AP14" s="284">
        <v>6482</v>
      </c>
      <c r="AQ14" s="285">
        <v>3143</v>
      </c>
      <c r="AR14" s="286">
        <v>106.2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-82053</v>
      </c>
      <c r="AP15" s="284">
        <v>-9986</v>
      </c>
      <c r="AQ15" s="285">
        <v>-11320</v>
      </c>
      <c r="AR15" s="286">
        <v>-11.8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1040619</v>
      </c>
      <c r="AP16" s="284">
        <v>126642</v>
      </c>
      <c r="AQ16" s="285">
        <v>156916</v>
      </c>
      <c r="AR16" s="286">
        <v>-19.3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10.220000000000001</v>
      </c>
      <c r="AP21" s="298">
        <v>13.85</v>
      </c>
      <c r="AQ21" s="299">
        <v>-3.63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93.9</v>
      </c>
      <c r="AP22" s="303">
        <v>95.5</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444606</v>
      </c>
      <c r="AP32" s="312">
        <v>54108</v>
      </c>
      <c r="AQ32" s="313">
        <v>83132</v>
      </c>
      <c r="AR32" s="314">
        <v>-34.9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61731</v>
      </c>
      <c r="AP35" s="312">
        <v>7513</v>
      </c>
      <c r="AQ35" s="313">
        <v>18852</v>
      </c>
      <c r="AR35" s="314">
        <v>-60.1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65320</v>
      </c>
      <c r="AP36" s="312">
        <v>7949</v>
      </c>
      <c r="AQ36" s="313">
        <v>4344</v>
      </c>
      <c r="AR36" s="314">
        <v>83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t="s">
        <v>514</v>
      </c>
      <c r="AP37" s="312" t="s">
        <v>514</v>
      </c>
      <c r="AQ37" s="313">
        <v>1642</v>
      </c>
      <c r="AR37" s="314" t="s">
        <v>514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514</v>
      </c>
      <c r="AP38" s="315" t="s">
        <v>514</v>
      </c>
      <c r="AQ38" s="316">
        <v>19</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-8381</v>
      </c>
      <c r="AP39" s="312">
        <v>-1020</v>
      </c>
      <c r="AQ39" s="313">
        <v>-4399</v>
      </c>
      <c r="AR39" s="314">
        <v>-76.8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-365622</v>
      </c>
      <c r="AP40" s="312">
        <v>-44496</v>
      </c>
      <c r="AQ40" s="313">
        <v>-69608</v>
      </c>
      <c r="AR40" s="314">
        <v>-36.1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197654</v>
      </c>
      <c r="AP41" s="312">
        <v>24054</v>
      </c>
      <c r="AQ41" s="313">
        <v>33982</v>
      </c>
      <c r="AR41" s="314">
        <v>-29.2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890716</v>
      </c>
      <c r="AN51" s="334">
        <v>103283</v>
      </c>
      <c r="AO51" s="335">
        <v>55.4</v>
      </c>
      <c r="AP51" s="336">
        <v>121449</v>
      </c>
      <c r="AQ51" s="337">
        <v>4.5999999999999996</v>
      </c>
      <c r="AR51" s="338">
        <v>50.8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534919</v>
      </c>
      <c r="AN52" s="342">
        <v>62027</v>
      </c>
      <c r="AO52" s="343">
        <v>29.1</v>
      </c>
      <c r="AP52" s="344">
        <v>62922</v>
      </c>
      <c r="AQ52" s="345">
        <v>2.2000000000000002</v>
      </c>
      <c r="AR52" s="346">
        <v>26.9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881747</v>
      </c>
      <c r="AN53" s="334">
        <v>102948</v>
      </c>
      <c r="AO53" s="335">
        <v>-0.3</v>
      </c>
      <c r="AP53" s="336">
        <v>145139</v>
      </c>
      <c r="AQ53" s="337">
        <v>19.5</v>
      </c>
      <c r="AR53" s="338">
        <v>-19.8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407512</v>
      </c>
      <c r="AN54" s="342">
        <v>47579</v>
      </c>
      <c r="AO54" s="343">
        <v>-23.3</v>
      </c>
      <c r="AP54" s="344">
        <v>83762</v>
      </c>
      <c r="AQ54" s="345">
        <v>33.1</v>
      </c>
      <c r="AR54" s="346">
        <v>-56.4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685171</v>
      </c>
      <c r="AN55" s="334">
        <v>80970</v>
      </c>
      <c r="AO55" s="335">
        <v>-21.3</v>
      </c>
      <c r="AP55" s="336">
        <v>125391</v>
      </c>
      <c r="AQ55" s="337">
        <v>-13.6</v>
      </c>
      <c r="AR55" s="338">
        <v>-7.7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280412</v>
      </c>
      <c r="AN56" s="342">
        <v>33138</v>
      </c>
      <c r="AO56" s="343">
        <v>-30.4</v>
      </c>
      <c r="AP56" s="344">
        <v>68516</v>
      </c>
      <c r="AQ56" s="345">
        <v>-18.2</v>
      </c>
      <c r="AR56" s="346">
        <v>-12.2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990967</v>
      </c>
      <c r="AN57" s="334">
        <v>118395</v>
      </c>
      <c r="AO57" s="335">
        <v>46.2</v>
      </c>
      <c r="AP57" s="336">
        <v>138402</v>
      </c>
      <c r="AQ57" s="337">
        <v>10.4</v>
      </c>
      <c r="AR57" s="338">
        <v>35.799999999999997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362833</v>
      </c>
      <c r="AN58" s="342">
        <v>43349</v>
      </c>
      <c r="AO58" s="343">
        <v>30.8</v>
      </c>
      <c r="AP58" s="344">
        <v>70652</v>
      </c>
      <c r="AQ58" s="345">
        <v>3.1</v>
      </c>
      <c r="AR58" s="346">
        <v>27.7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737791</v>
      </c>
      <c r="AN59" s="334">
        <v>89788</v>
      </c>
      <c r="AO59" s="335">
        <v>-24.2</v>
      </c>
      <c r="AP59" s="336">
        <v>146367</v>
      </c>
      <c r="AQ59" s="337">
        <v>5.8</v>
      </c>
      <c r="AR59" s="338">
        <v>-30</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362790</v>
      </c>
      <c r="AN60" s="342">
        <v>44151</v>
      </c>
      <c r="AO60" s="343">
        <v>1.9</v>
      </c>
      <c r="AP60" s="344">
        <v>79441</v>
      </c>
      <c r="AQ60" s="345">
        <v>12.4</v>
      </c>
      <c r="AR60" s="346">
        <v>-10.5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837278</v>
      </c>
      <c r="AN61" s="349">
        <v>99077</v>
      </c>
      <c r="AO61" s="350">
        <v>11.2</v>
      </c>
      <c r="AP61" s="351">
        <v>135350</v>
      </c>
      <c r="AQ61" s="352">
        <v>5.3</v>
      </c>
      <c r="AR61" s="338">
        <v>5.9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389693</v>
      </c>
      <c r="AN62" s="342">
        <v>46049</v>
      </c>
      <c r="AO62" s="343">
        <v>1.6</v>
      </c>
      <c r="AP62" s="344">
        <v>73059</v>
      </c>
      <c r="AQ62" s="345">
        <v>6.5</v>
      </c>
      <c r="AR62" s="346">
        <v>-4.9000000000000004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ZuME0TqaLYHV36n3HPCsrQIlJYR9Pr4xVO2Ik9wt/9aHWYaSW7Jspo8PIi17W0jQjM0FE99wMUTKXe/MGQwA==" saltValue="i8CCaPdogOuL/TBk9g5v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oWdka/JzPvDHALDWIAK4Ej4D/r/esZ+0Ml+b0/2L74AFTYcay7Qb4fD8StKzKbBU8EuO5p88UWw1Ldg3rBPvQQ==" saltValue="TwdU5EJHvAQDMuCeWjgk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6T3KAWzQgVb8UYXpptU1eZTMafV+3+S6rYhIhsffd3J38V4HplTGWwi2r7jxgSQ0bhwKkCBNJDmFcCItL3AtoQ==" saltValue="0LhhfZJYBIUdGoEnsDU/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30.13</v>
      </c>
      <c r="G47" s="12">
        <v>29.62</v>
      </c>
      <c r="H47" s="12">
        <v>28.61</v>
      </c>
      <c r="I47" s="12">
        <v>27.01</v>
      </c>
      <c r="J47" s="13">
        <v>27.7</v>
      </c>
    </row>
    <row r="48" spans="2:10" ht="57.75" customHeight="1" x14ac:dyDescent="0.15">
      <c r="B48" s="14"/>
      <c r="C48" s="1141" t="s">
        <v>4</v>
      </c>
      <c r="D48" s="1141"/>
      <c r="E48" s="1142"/>
      <c r="F48" s="15">
        <v>13.96</v>
      </c>
      <c r="G48" s="16">
        <v>16.989999999999998</v>
      </c>
      <c r="H48" s="16">
        <v>9.2200000000000006</v>
      </c>
      <c r="I48" s="16">
        <v>10.4</v>
      </c>
      <c r="J48" s="17">
        <v>12.39</v>
      </c>
    </row>
    <row r="49" spans="2:10" ht="57.75" customHeight="1" thickBot="1" x14ac:dyDescent="0.2">
      <c r="B49" s="18"/>
      <c r="C49" s="1143" t="s">
        <v>5</v>
      </c>
      <c r="D49" s="1143"/>
      <c r="E49" s="1144"/>
      <c r="F49" s="19">
        <v>2.84</v>
      </c>
      <c r="G49" s="20">
        <v>3.33</v>
      </c>
      <c r="H49" s="20">
        <v>1.55</v>
      </c>
      <c r="I49" s="20">
        <v>7.82</v>
      </c>
      <c r="J49" s="21">
        <v>7.7</v>
      </c>
    </row>
    <row r="50" spans="2:10" x14ac:dyDescent="0.15"/>
  </sheetData>
  <sheetProtection algorithmName="SHA-512" hashValue="+JmF2jsk7D9cU26JUNozaryf8KiZmkjWPB052CtngqnAzTPudIhfySgyxa3XE2JEL7M/oczgb5EPbNgoCsxb0Q==" saltValue="QZWXDDkzCwhR8cpBUCV6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2024-03-17T23:14:10Z</cp:lastPrinted>
  <dcterms:created xsi:type="dcterms:W3CDTF">2024-03-14T03:30:26Z</dcterms:created>
  <dcterms:modified xsi:type="dcterms:W3CDTF">2024-03-18T06:01:23Z</dcterms:modified>
  <cp:category/>
</cp:coreProperties>
</file>