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_sv\unit\103000_総務課_財政\00共有フォルダ\E_財政一般\R06\R060821-143053_【9月16日(金)締切】令和４年度財政状況資料集の作成について（2回目・地方公会計関係）\回答\"/>
    </mc:Choice>
  </mc:AlternateContent>
  <bookViews>
    <workbookView xWindow="-135" yWindow="-135" windowWidth="29070" windowHeight="158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U34" i="10" s="1"/>
  <c r="BE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CO34" i="10" s="1"/>
  <c r="BW34" i="10"/>
  <c r="BW35" i="10" s="1"/>
  <c r="BW36" i="10" s="1"/>
  <c r="BW37" i="10" s="1"/>
  <c r="BW38" i="10" s="1"/>
  <c r="BW39" i="10" s="1"/>
  <c r="BW40" i="10" s="1"/>
  <c r="BW41" i="10" s="1"/>
</calcChain>
</file>

<file path=xl/sharedStrings.xml><?xml version="1.0" encoding="utf-8"?>
<sst xmlns="http://schemas.openxmlformats.org/spreadsheetml/2006/main" count="1146" uniqueCount="605">
  <si>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</si>
  <si>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</si>
  <si>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</si>
  <si>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</si>
  <si>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</si>
  <si>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</si>
  <si>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</si>
  <si>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</si>
  <si>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</si>
  <si>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</si>
  <si>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</si>
  <si>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</si>
  <si>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</si>
  <si>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</si>
  <si>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</si>
  <si>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</si>
  <si>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</si>
  <si>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</si>
  <si>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</si>
  <si>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</si>
  <si>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</si>
  <si>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</si>
  <si>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</si>
  <si>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</si>
  <si>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</si>
  <si>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</si>
  <si>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</si>
  <si>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</si>
  <si>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</si>
  <si>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</si>
  <si>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</si>
  <si>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</si>
  <si>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</si>
  <si>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</si>
  <si>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</si>
  <si>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</si>
  <si>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</si>
  <si>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</si>
  <si>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</si>
  <si>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</si>
  <si>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</si>
  <si>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</si>
  <si>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</si>
  <si>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</si>
  <si>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</si>
  <si>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</si>
  <si>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</si>
  <si>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</si>
  <si>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</si>
  <si>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</si>
  <si>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</si>
  <si>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</si>
  <si>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</si>
  <si>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</si>
  <si>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</si>
  <si>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</si>
  <si>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</si>
  <si>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</si>
  <si>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</si>
  <si>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</si>
  <si>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</si>
  <si>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</si>
  <si>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</si>
  <si>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</si>
  <si>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</si>
  <si>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</si>
  <si>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</si>
  <si>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</si>
  <si>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</si>
  <si>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</si>
  <si>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</si>
  <si>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</si>
  <si>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</si>
  <si>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</si>
  <si>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</si>
  <si>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</si>
  <si>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</si>
  <si>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</si>
  <si>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</si>
  <si>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</si>
  <si>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</si>
  <si>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</si>
  <si>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</si>
  <si>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</si>
  <si>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</si>
  <si>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</si>
  <si>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</si>
  <si>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</si>
  <si>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</si>
  <si>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</si>
  <si>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</si>
  <si>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</si>
  <si>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</si>
  <si>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</si>
  <si>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</si>
  <si>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</si>
  <si>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</si>
  <si>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</si>
  <si>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</si>
  <si>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</si>
  <si>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川西町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</si>
  <si>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</si>
  <si>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</si>
  <si>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</si>
  <si>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</si>
  <si>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</si>
  <si>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</si>
  <si>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</si>
  <si>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</si>
  <si>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</si>
  <si>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</si>
  <si>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</si>
  <si>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</si>
  <si>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</si>
  <si>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</si>
  <si>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</si>
  <si>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</si>
  <si>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</si>
  <si>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</si>
  <si>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</si>
  <si>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</si>
  <si>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</si>
  <si>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</si>
  <si>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</si>
  <si>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</si>
  <si>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</si>
  <si>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</si>
  <si>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</si>
  <si>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</si>
  <si>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</si>
  <si>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</si>
  <si>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</si>
  <si>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</si>
  <si>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</si>
  <si>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</si>
  <si>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</si>
  <si>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</si>
  <si>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</si>
  <si>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</si>
  <si>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</si>
  <si>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</si>
  <si>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</si>
  <si>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</si>
  <si>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</si>
  <si>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</si>
  <si>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</si>
  <si>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</si>
  <si>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</si>
  <si>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</si>
  <si>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</si>
  <si>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</si>
  <si>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</si>
  <si>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</si>
  <si>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</si>
  <si>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</si>
  <si>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</si>
  <si>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</si>
  <si>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</si>
  <si>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</si>
  <si>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</si>
  <si>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</si>
  <si>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</si>
  <si>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</si>
  <si>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</si>
  <si>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</si>
  <si>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</si>
  <si>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</si>
  <si>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</si>
  <si>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</si>
  <si>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</si>
  <si>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</si>
  <si>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</si>
  <si>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</si>
  <si>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</si>
  <si>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</si>
  <si>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</si>
  <si>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</si>
  <si>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</si>
  <si>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</si>
  <si>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</si>
  <si>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</si>
  <si>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</si>
  <si>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</si>
  <si>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</si>
  <si>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</si>
  <si>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</si>
  <si>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</si>
  <si>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</si>
  <si>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</si>
  <si>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</si>
  <si>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</si>
  <si>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</si>
  <si>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</si>
  <si>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</si>
  <si>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</si>
  <si>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</si>
  <si>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</si>
  <si>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</si>
  <si>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</si>
  <si>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</si>
  <si>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</si>
  <si>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</si>
  <si>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</si>
  <si>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</si>
  <si>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</si>
  <si>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</si>
  <si>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</si>
  <si>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</si>
  <si>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</si>
  <si>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</si>
  <si>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</si>
  <si>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</si>
  <si>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</si>
  <si>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</si>
  <si>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</si>
  <si>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</si>
  <si>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</si>
  <si>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</si>
  <si>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奈良県川西町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</si>
  <si>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</si>
  <si>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</si>
  <si>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</si>
  <si>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</si>
  <si>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</si>
  <si>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</si>
  <si>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</si>
  <si>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</si>
  <si>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</si>
  <si>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</si>
  <si>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</si>
  <si>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</si>
  <si>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</si>
  <si>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</si>
  <si>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</si>
  <si>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</si>
  <si>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</si>
  <si>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</si>
  <si>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</si>
  <si>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</si>
  <si>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</si>
  <si>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</si>
  <si>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</si>
  <si>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</si>
  <si>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</si>
  <si>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</si>
  <si>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</si>
  <si>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</si>
  <si>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</si>
  <si>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</si>
  <si>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</si>
  <si>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</si>
  <si>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</si>
  <si>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</si>
  <si>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</si>
  <si>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</si>
  <si>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</si>
  <si>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</si>
  <si>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</si>
  <si>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</si>
  <si>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</si>
  <si>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</si>
  <si>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</si>
  <si>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</si>
  <si>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</si>
  <si>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</si>
  <si>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</si>
  <si>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</si>
  <si>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</si>
  <si>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</si>
  <si>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</si>
  <si>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</si>
  <si>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</si>
  <si>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</si>
  <si>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</si>
  <si>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</si>
  <si>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</si>
  <si>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</si>
  <si>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</si>
  <si>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</si>
  <si>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</si>
  <si>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</si>
  <si>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</si>
  <si>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</si>
  <si>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</si>
  <si>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</si>
  <si>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</si>
  <si>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</si>
  <si>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</si>
  <si>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</si>
  <si>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</si>
  <si>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</si>
  <si>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</si>
  <si>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</si>
  <si>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</si>
  <si>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</si>
  <si>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</si>
  <si>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</si>
  <si>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</si>
  <si>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</si>
  <si>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</si>
  <si>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</si>
  <si>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</si>
  <si>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</si>
  <si>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</si>
  <si>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</si>
  <si>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</si>
  <si>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</si>
  <si>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</si>
  <si>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</si>
  <si>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</si>
  <si>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</si>
  <si>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</si>
  <si>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</si>
  <si>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</si>
  <si>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</si>
  <si>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</si>
  <si>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</si>
  <si>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</si>
  <si>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</si>
  <si>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</si>
  <si>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</si>
  <si>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</si>
  <si>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</si>
  <si>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</si>
  <si>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</si>
  <si>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</si>
  <si>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</si>
  <si>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</si>
  <si>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</si>
  <si>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</si>
  <si>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</si>
  <si>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</si>
  <si>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</si>
  <si>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</si>
  <si>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</si>
  <si>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</si>
  <si>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</si>
  <si>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</si>
  <si>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</si>
  <si>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</si>
  <si>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</si>
  <si>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</si>
  <si>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</si>
  <si>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</si>
  <si>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</si>
  <si>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</si>
  <si>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</si>
  <si>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</si>
  <si>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</si>
  <si>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</si>
  <si>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</si>
  <si>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</si>
  <si>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</si>
  <si>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</si>
  <si>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</si>
  <si>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</si>
  <si>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</si>
  <si>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</si>
  <si>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</si>
  <si>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</si>
  <si>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</si>
  <si>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</si>
  <si>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</si>
  <si>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</si>
  <si>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</si>
  <si>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</si>
  <si>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</si>
  <si>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</si>
  <si>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</si>
  <si>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</si>
  <si>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</si>
  <si>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奈良県川西町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</si>
  <si>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</si>
  <si>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</si>
  <si>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</si>
  <si>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</si>
  <si>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</si>
  <si>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</si>
  <si>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</si>
  <si>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</si>
  <si>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</si>
  <si>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</si>
  <si>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</si>
  <si>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</si>
  <si>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</si>
  <si>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</si>
  <si>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</si>
  <si>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</si>
  <si>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</si>
  <si>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</si>
  <si>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</si>
  <si>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</si>
  <si>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</si>
  <si>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</si>
  <si>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</si>
  <si>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</si>
  <si>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</si>
  <si>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</si>
  <si>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</si>
  <si>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</si>
  <si>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</si>
  <si>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</si>
  <si>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</si>
  <si>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</si>
  <si>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</si>
  <si>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</si>
  <si>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</si>
  <si>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</si>
  <si>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</si>
  <si>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</si>
  <si>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介護サービス事業特別会計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</si>
  <si>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</si>
  <si>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</si>
  <si>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</si>
  <si>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</si>
  <si>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</si>
  <si>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</si>
  <si>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</si>
  <si>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</si>
  <si>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</si>
  <si>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</si>
  <si>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</si>
  <si>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</si>
  <si>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</si>
  <si>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</si>
  <si>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</si>
  <si>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</si>
  <si>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</si>
  <si>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</si>
  <si>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</si>
  <si>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</si>
  <si>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</si>
  <si>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</si>
  <si>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</si>
  <si>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</si>
  <si>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</si>
  <si>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</si>
  <si>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</si>
  <si>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</si>
  <si>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</si>
  <si>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</si>
  <si>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</si>
  <si>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</si>
  <si>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</si>
  <si>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</si>
  <si>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</si>
  <si>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</si>
  <si>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</si>
  <si>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</si>
  <si>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</si>
  <si>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</si>
  <si>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</si>
  <si>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</si>
  <si>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</si>
  <si>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</si>
  <si>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</si>
  <si>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</si>
  <si>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</si>
  <si>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</si>
  <si>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</si>
  <si>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</si>
  <si>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</si>
  <si>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</si>
  <si>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</si>
  <si>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</si>
  <si>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</si>
  <si>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</si>
  <si>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</si>
  <si>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</si>
  <si>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</si>
  <si>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</si>
  <si>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</si>
  <si>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</si>
  <si>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</si>
  <si>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</si>
  <si>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</si>
  <si>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</si>
  <si>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</si>
  <si>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</si>
  <si>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</si>
  <si>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</si>
  <si>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</si>
  <si>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</si>
  <si>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</si>
  <si>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</si>
  <si>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</si>
  <si>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</si>
  <si>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</si>
  <si>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</si>
  <si>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</si>
  <si>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</si>
  <si>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</si>
  <si>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</si>
  <si>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</si>
  <si>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</si>
  <si>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</si>
  <si>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</si>
  <si>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</si>
  <si>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</si>
  <si>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</si>
  <si>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</si>
  <si>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</si>
  <si>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</si>
  <si>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</si>
  <si>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</si>
  <si>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</si>
  <si>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</si>
  <si>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</si>
  <si>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</si>
  <si>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</si>
  <si>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</si>
  <si>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</si>
  <si>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</si>
  <si>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</si>
  <si>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</si>
  <si>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</si>
  <si>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</si>
  <si>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</si>
  <si>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</si>
  <si>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</si>
  <si>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</si>
  <si>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</si>
  <si>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</si>
  <si>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</si>
  <si>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</si>
  <si>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</si>
  <si>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</si>
  <si>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</si>
  <si>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</si>
  <si>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</si>
  <si>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</si>
  <si>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</si>
  <si>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</si>
  <si>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</si>
  <si>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</si>
  <si>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</si>
  <si>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</si>
  <si>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</si>
  <si>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</si>
  <si>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</si>
  <si>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</si>
  <si>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</si>
  <si>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</si>
  <si>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</si>
  <si>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</si>
  <si>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</si>
  <si>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</si>
  <si>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</si>
  <si>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</si>
  <si>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</si>
  <si>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</si>
  <si>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</si>
  <si>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</si>
  <si>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</si>
  <si>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</si>
  <si>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</si>
  <si>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</si>
  <si>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</si>
  <si>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</si>
  <si>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</si>
  <si>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</si>
  <si>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下水道事業会計</t>
  </si>
  <si>
    <t>介護保険事業特別会計</t>
  </si>
  <si>
    <t>国民健康保険特別会計</t>
  </si>
  <si>
    <t>介護サービス事業特別会計</t>
  </si>
  <si>
    <t>後期高齢者医療特別会計</t>
  </si>
  <si>
    <t>住宅新築資金等貸付事業特別会計</t>
  </si>
  <si>
    <t>▲ 0.40</t>
  </si>
  <si>
    <t>▲ 0.27</t>
  </si>
  <si>
    <t>▲ 0.19</t>
  </si>
  <si>
    <t>▲ 0.08</t>
  </si>
  <si>
    <t>その他会計（赤字）</t>
  </si>
  <si>
    <t>その他会計（黒字）</t>
  </si>
  <si>
    <t>（百万円）</t>
    <phoneticPr fontId="5"/>
  </si>
  <si>
    <t>H30</t>
    <phoneticPr fontId="5"/>
  </si>
  <si>
    <t>R01</t>
    <phoneticPr fontId="5"/>
  </si>
  <si>
    <t>R02</t>
    <phoneticPr fontId="5"/>
  </si>
  <si>
    <t>R03</t>
    <phoneticPr fontId="5"/>
  </si>
  <si>
    <t>R04</t>
    <phoneticPr fontId="5"/>
  </si>
  <si>
    <t>川西町土地開発公社</t>
    <rPh sb="0" eb="3">
      <t>カワニシチョウ</t>
    </rPh>
    <rPh sb="3" eb="5">
      <t>トチ</t>
    </rPh>
    <rPh sb="5" eb="7">
      <t>カイハツ</t>
    </rPh>
    <rPh sb="7" eb="9">
      <t>コウシャ</t>
    </rPh>
    <phoneticPr fontId="2"/>
  </si>
  <si>
    <t>川西町・三宅町式下中学校組合</t>
    <rPh sb="0" eb="3">
      <t>カワニシチョウ</t>
    </rPh>
    <rPh sb="4" eb="7">
      <t>ミヤケチョウ</t>
    </rPh>
    <rPh sb="7" eb="8">
      <t>シキ</t>
    </rPh>
    <rPh sb="8" eb="9">
      <t>シタ</t>
    </rPh>
    <rPh sb="9" eb="12">
      <t>チュウガッコウ</t>
    </rPh>
    <rPh sb="12" eb="14">
      <t>クミアイ</t>
    </rPh>
    <phoneticPr fontId="2"/>
  </si>
  <si>
    <t>奈良県市町村総合事務組合</t>
    <rPh sb="0" eb="3">
      <t>ナラケン</t>
    </rPh>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</si>
  <si>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</si>
  <si>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奈良県後期高齢者医療広域連合</t>
    <rPh sb="0" eb="3">
      <t>ナラケン</t>
    </rPh>
    <rPh sb="3" eb="5">
      <t>コウキ</t>
    </rPh>
    <rPh sb="5" eb="7">
      <t>コウレイ</t>
    </rPh>
    <rPh sb="7" eb="8">
      <t>モノ</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</si>
  <si>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</si>
  <si>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</si>
  <si>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国保中央病院組合</t>
    <rPh sb="0" eb="2">
      <t>コクホ</t>
    </rPh>
    <rPh sb="2" eb="4">
      <t>チュウオウ</t>
    </rPh>
    <rPh sb="4" eb="6">
      <t>ビョウイン</t>
    </rPh>
    <rPh sb="6" eb="8">
      <t>クミアイ</t>
    </rPh>
    <phoneticPr fontId="2"/>
  </si>
  <si>
    <t>磯城郡水道企業団</t>
    <rPh sb="0" eb="3">
      <t>シキグン</t>
    </rPh>
    <rPh sb="3" eb="5">
      <t>スイドウ</t>
    </rPh>
    <rPh sb="5" eb="8">
      <t>キギョウダン</t>
    </rPh>
    <phoneticPr fontId="2"/>
  </si>
  <si>
    <t>-</t>
    <phoneticPr fontId="2"/>
  </si>
  <si>
    <t>まちづくり基金</t>
    <rPh sb="5" eb="7">
      <t>キキン</t>
    </rPh>
    <phoneticPr fontId="5"/>
  </si>
  <si>
    <t>地域福祉基金</t>
    <rPh sb="0" eb="4">
      <t>チイキフクシ</t>
    </rPh>
    <rPh sb="4" eb="6">
      <t>キキン</t>
    </rPh>
    <phoneticPr fontId="2"/>
  </si>
  <si>
    <t>地域づくり振興基金</t>
    <rPh sb="0" eb="2">
      <t>チイキ</t>
    </rPh>
    <rPh sb="5" eb="9">
      <t>シンコウキキン</t>
    </rPh>
    <phoneticPr fontId="2"/>
  </si>
  <si>
    <t>自治振興基金</t>
    <rPh sb="0" eb="4">
      <t>ジチシンコウ</t>
    </rPh>
    <rPh sb="4" eb="6">
      <t>キキン</t>
    </rPh>
    <phoneticPr fontId="2"/>
  </si>
  <si>
    <t>ふるさと応援基金</t>
    <rPh sb="4" eb="6">
      <t>オウエン</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</si>
  <si>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</si>
  <si>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</si>
  <si>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</si>
  <si>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</si>
  <si>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</si>
  <si>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将来負担額よりも充当可能財源が上回っており「－％」となっている。5ヵ年連続で「－％」は類似団体の中で最良であり、実質公債費比率は、R03に比べ0.1％増の7.6%となっている。しかし、依然、類似団体内平均値を0.5％下回るなど健全な状態にある。今後も公債費の削減に努め、健全な運営を行う。</t>
    <rPh sb="99" eb="101">
      <t>イゼン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</si>
  <si>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</si>
  <si>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</si>
  <si>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</si>
  <si>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rPr>
        <sz val="11"/>
        <color theme="1"/>
        <rFont val="ＭＳ Ｐゴシック"/>
        <family val="3"/>
        <charset val="128"/>
      </rPr>
      <t>将来負担比率は将来負担額よりも充当可能財源が上回っており「－％」となっている。5ヵ年連続で「－％」は類似団体の中で最良であり、</t>
    </r>
    <r>
      <rPr>
        <sz val="11"/>
        <rFont val="ＭＳ Ｐゴシック"/>
        <family val="3"/>
        <charset val="128"/>
      </rPr>
      <t>有形固定資産減価償却率においても類似団体平均より2.5%下回る割合となっている。</t>
    </r>
    <r>
      <rPr>
        <sz val="11"/>
        <color rgb="FFFF0000"/>
        <rFont val="ＭＳ Ｐゴシック"/>
        <family val="3"/>
        <charset val="128"/>
      </rPr>
      <t xml:space="preserve">
</t>
    </r>
    <r>
      <rPr>
        <sz val="11"/>
        <color theme="1"/>
        <rFont val="ＭＳ Ｐゴシック"/>
        <family val="3"/>
        <charset val="128"/>
      </rPr>
      <t>今後も、経常経費の削減や財政調整基金を始めとした基金の積み立て等を行い、将来にわたり計画性のある健全な財政運営に努める。</t>
    </r>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</si>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</sst>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4140-48C2-966E-32157EFC48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103283</c:v>
                </c:pt>
                <c:pt idx="1">
                  <c:v>102948</c:v>
                </c:pt>
                <c:pt idx="2">
                  <c:v>80970</c:v>
                </c:pt>
                <c:pt idx="3">
                  <c:v>118395</c:v>
                </c:pt>
                <c:pt idx="4">
                  <c:v>89788</c:v>
                </c:pt>
              </c:numCache>
            </c:numRef>
          </c:val>
          <c:smooth val="0"/>
          <c:extLst>
            <c:ext xmlns:c16="http://schemas.microsoft.com/office/drawing/2014/chart" uri="{C3380CC4-5D6E-409C-BE32-E72D297353CC}">
              <c16:uniqueId val="{00000001-4140-48C2-966E-32157EFC48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13.96</c:v>
                </c:pt>
                <c:pt idx="1">
                  <c:v>16.989999999999998</c:v>
                </c:pt>
                <c:pt idx="2">
                  <c:v>9.2200000000000006</c:v>
                </c:pt>
                <c:pt idx="3">
                  <c:v>10.4</c:v>
                </c:pt>
                <c:pt idx="4">
                  <c:v>12.39</c:v>
                </c:pt>
              </c:numCache>
            </c:numRef>
          </c:val>
          <c:extLst>
            <c:ext xmlns:c16="http://schemas.microsoft.com/office/drawing/2014/chart" uri="{C3380CC4-5D6E-409C-BE32-E72D297353CC}">
              <c16:uniqueId val="{00000000-33A8-413E-B33F-BA7B1F36DE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30.13</c:v>
                </c:pt>
                <c:pt idx="1">
                  <c:v>29.62</c:v>
                </c:pt>
                <c:pt idx="2">
                  <c:v>28.61</c:v>
                </c:pt>
                <c:pt idx="3">
                  <c:v>27.01</c:v>
                </c:pt>
                <c:pt idx="4">
                  <c:v>27.7</c:v>
                </c:pt>
              </c:numCache>
            </c:numRef>
          </c:val>
          <c:extLst>
            <c:ext xmlns:c16="http://schemas.microsoft.com/office/drawing/2014/chart" uri="{C3380CC4-5D6E-409C-BE32-E72D297353CC}">
              <c16:uniqueId val="{00000001-33A8-413E-B33F-BA7B1F36DE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2.84</c:v>
                </c:pt>
                <c:pt idx="1">
                  <c:v>3.33</c:v>
                </c:pt>
                <c:pt idx="2">
                  <c:v>1.55</c:v>
                </c:pt>
                <c:pt idx="3">
                  <c:v>7.82</c:v>
                </c:pt>
                <c:pt idx="4">
                  <c:v>7.7</c:v>
                </c:pt>
              </c:numCache>
            </c:numRef>
          </c:val>
          <c:smooth val="0"/>
          <c:extLst>
            <c:ext xmlns:c16="http://schemas.microsoft.com/office/drawing/2014/chart" uri="{C3380CC4-5D6E-409C-BE32-E72D297353CC}">
              <c16:uniqueId val="{00000002-33A8-413E-B33F-BA7B1F36DE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12.22</c:v>
                </c:pt>
                <c:pt idx="2">
                  <c:v>#N/A</c:v>
                </c:pt>
                <c:pt idx="3">
                  <c:v>11.2</c:v>
                </c:pt>
                <c:pt idx="4">
                  <c:v>#N/A</c:v>
                </c:pt>
                <c:pt idx="5">
                  <c:v>10.199999999999999</c:v>
                </c:pt>
                <c:pt idx="6">
                  <c:v>#N/A</c:v>
                </c:pt>
                <c:pt idx="7">
                  <c:v>4.53</c:v>
                </c:pt>
                <c:pt idx="8">
                  <c:v>0</c:v>
                </c:pt>
                <c:pt idx="9">
                  <c:v>0</c:v>
                </c:pt>
              </c:numCache>
            </c:numRef>
          </c:val>
          <c:extLst>
            <c:ext xmlns:c16="http://schemas.microsoft.com/office/drawing/2014/chart" uri="{C3380CC4-5D6E-409C-BE32-E72D297353CC}">
              <c16:uniqueId val="{00000000-B463-4554-9056-BC5DFBBD94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63-4554-9056-BC5DFBBD94A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463-4554-9056-BC5DFBBD94A0}"/>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0.4</c:v>
                </c:pt>
                <c:pt idx="1">
                  <c:v>#N/A</c:v>
                </c:pt>
                <c:pt idx="2">
                  <c:v>0.27</c:v>
                </c:pt>
                <c:pt idx="3">
                  <c:v>#N/A</c:v>
                </c:pt>
                <c:pt idx="4">
                  <c:v>0.19</c:v>
                </c:pt>
                <c:pt idx="5">
                  <c:v>#N/A</c:v>
                </c:pt>
                <c:pt idx="6">
                  <c:v>0.08</c:v>
                </c:pt>
                <c:pt idx="7">
                  <c:v>#N/A</c:v>
                </c:pt>
                <c:pt idx="8">
                  <c:v>#N/A</c:v>
                </c:pt>
                <c:pt idx="9">
                  <c:v>0</c:v>
                </c:pt>
              </c:numCache>
            </c:numRef>
          </c:val>
          <c:extLst>
            <c:ext xmlns:c16="http://schemas.microsoft.com/office/drawing/2014/chart" uri="{C3380CC4-5D6E-409C-BE32-E72D297353CC}">
              <c16:uniqueId val="{00000003-B463-4554-9056-BC5DFBBD94A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B463-4554-9056-BC5DFBBD94A0}"/>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c:v>
                </c:pt>
                <c:pt idx="8">
                  <c:v>#N/A</c:v>
                </c:pt>
                <c:pt idx="9">
                  <c:v>0.02</c:v>
                </c:pt>
              </c:numCache>
            </c:numRef>
          </c:val>
          <c:extLst>
            <c:ext xmlns:c16="http://schemas.microsoft.com/office/drawing/2014/chart" uri="{C3380CC4-5D6E-409C-BE32-E72D297353CC}">
              <c16:uniqueId val="{00000005-B463-4554-9056-BC5DFBBD94A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0.97</c:v>
                </c:pt>
                <c:pt idx="2">
                  <c:v>#N/A</c:v>
                </c:pt>
                <c:pt idx="3">
                  <c:v>0.82</c:v>
                </c:pt>
                <c:pt idx="4">
                  <c:v>#N/A</c:v>
                </c:pt>
                <c:pt idx="5">
                  <c:v>0.81</c:v>
                </c:pt>
                <c:pt idx="6">
                  <c:v>#N/A</c:v>
                </c:pt>
                <c:pt idx="7">
                  <c:v>0.75</c:v>
                </c:pt>
                <c:pt idx="8">
                  <c:v>#N/A</c:v>
                </c:pt>
                <c:pt idx="9">
                  <c:v>0.67</c:v>
                </c:pt>
              </c:numCache>
            </c:numRef>
          </c:val>
          <c:extLst>
            <c:ext xmlns:c16="http://schemas.microsoft.com/office/drawing/2014/chart" uri="{C3380CC4-5D6E-409C-BE32-E72D297353CC}">
              <c16:uniqueId val="{00000006-B463-4554-9056-BC5DFBBD94A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0.02</c:v>
                </c:pt>
                <c:pt idx="2">
                  <c:v>#N/A</c:v>
                </c:pt>
                <c:pt idx="3">
                  <c:v>0.41</c:v>
                </c:pt>
                <c:pt idx="4">
                  <c:v>#N/A</c:v>
                </c:pt>
                <c:pt idx="5">
                  <c:v>0.16</c:v>
                </c:pt>
                <c:pt idx="6">
                  <c:v>#N/A</c:v>
                </c:pt>
                <c:pt idx="7">
                  <c:v>0.92</c:v>
                </c:pt>
                <c:pt idx="8">
                  <c:v>#N/A</c:v>
                </c:pt>
                <c:pt idx="9">
                  <c:v>1.1499999999999999</c:v>
                </c:pt>
              </c:numCache>
            </c:numRef>
          </c:val>
          <c:extLst>
            <c:ext xmlns:c16="http://schemas.microsoft.com/office/drawing/2014/chart" uri="{C3380CC4-5D6E-409C-BE32-E72D297353CC}">
              <c16:uniqueId val="{00000007-B463-4554-9056-BC5DFBBD94A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1.32</c:v>
                </c:pt>
                <c:pt idx="2">
                  <c:v>#N/A</c:v>
                </c:pt>
                <c:pt idx="3">
                  <c:v>1.76</c:v>
                </c:pt>
                <c:pt idx="4">
                  <c:v>#N/A</c:v>
                </c:pt>
                <c:pt idx="5">
                  <c:v>1.9</c:v>
                </c:pt>
                <c:pt idx="6">
                  <c:v>#N/A</c:v>
                </c:pt>
                <c:pt idx="7">
                  <c:v>1.96</c:v>
                </c:pt>
                <c:pt idx="8">
                  <c:v>#N/A</c:v>
                </c:pt>
                <c:pt idx="9">
                  <c:v>2.34</c:v>
                </c:pt>
              </c:numCache>
            </c:numRef>
          </c:val>
          <c:extLst>
            <c:ext xmlns:c16="http://schemas.microsoft.com/office/drawing/2014/chart" uri="{C3380CC4-5D6E-409C-BE32-E72D297353CC}">
              <c16:uniqueId val="{00000008-B463-4554-9056-BC5DFBBD94A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14.4</c:v>
                </c:pt>
                <c:pt idx="2">
                  <c:v>#N/A</c:v>
                </c:pt>
                <c:pt idx="3">
                  <c:v>17.29</c:v>
                </c:pt>
                <c:pt idx="4">
                  <c:v>#N/A</c:v>
                </c:pt>
                <c:pt idx="5">
                  <c:v>9.5</c:v>
                </c:pt>
                <c:pt idx="6">
                  <c:v>#N/A</c:v>
                </c:pt>
                <c:pt idx="7">
                  <c:v>10.57</c:v>
                </c:pt>
                <c:pt idx="8">
                  <c:v>#N/A</c:v>
                </c:pt>
                <c:pt idx="9">
                  <c:v>12.48</c:v>
                </c:pt>
              </c:numCache>
            </c:numRef>
          </c:val>
          <c:extLst>
            <c:ext xmlns:c16="http://schemas.microsoft.com/office/drawing/2014/chart" uri="{C3380CC4-5D6E-409C-BE32-E72D297353CC}">
              <c16:uniqueId val="{00000009-B463-4554-9056-BC5DFBBD94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414</c:v>
                </c:pt>
                <c:pt idx="5">
                  <c:v>390</c:v>
                </c:pt>
                <c:pt idx="8">
                  <c:v>387</c:v>
                </c:pt>
                <c:pt idx="11">
                  <c:v>386</c:v>
                </c:pt>
                <c:pt idx="14">
                  <c:v>374</c:v>
                </c:pt>
              </c:numCache>
            </c:numRef>
          </c:val>
          <c:extLst>
            <c:ext xmlns:c16="http://schemas.microsoft.com/office/drawing/2014/chart" uri="{C3380CC4-5D6E-409C-BE32-E72D297353CC}">
              <c16:uniqueId val="{00000000-CE7B-4B70-8AC4-12D2E159DF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7B-4B70-8AC4-12D2E159DF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c:v>
                </c:pt>
                <c:pt idx="3">
                  <c:v>21</c:v>
                </c:pt>
                <c:pt idx="6">
                  <c:v>0</c:v>
                </c:pt>
                <c:pt idx="9">
                  <c:v>0</c:v>
                </c:pt>
                <c:pt idx="12">
                  <c:v>0</c:v>
                </c:pt>
              </c:numCache>
            </c:numRef>
          </c:val>
          <c:extLst>
            <c:ext xmlns:c16="http://schemas.microsoft.com/office/drawing/2014/chart" uri="{C3380CC4-5D6E-409C-BE32-E72D297353CC}">
              <c16:uniqueId val="{00000002-CE7B-4B70-8AC4-12D2E159DF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61</c:v>
                </c:pt>
                <c:pt idx="3">
                  <c:v>61</c:v>
                </c:pt>
                <c:pt idx="6">
                  <c:v>65</c:v>
                </c:pt>
                <c:pt idx="9">
                  <c:v>63</c:v>
                </c:pt>
                <c:pt idx="12">
                  <c:v>65</c:v>
                </c:pt>
              </c:numCache>
            </c:numRef>
          </c:val>
          <c:extLst>
            <c:ext xmlns:c16="http://schemas.microsoft.com/office/drawing/2014/chart" uri="{C3380CC4-5D6E-409C-BE32-E72D297353CC}">
              <c16:uniqueId val="{00000003-CE7B-4B70-8AC4-12D2E159DF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113</c:v>
                </c:pt>
                <c:pt idx="3">
                  <c:v>74</c:v>
                </c:pt>
                <c:pt idx="6">
                  <c:v>67</c:v>
                </c:pt>
                <c:pt idx="9">
                  <c:v>68</c:v>
                </c:pt>
                <c:pt idx="12">
                  <c:v>62</c:v>
                </c:pt>
              </c:numCache>
            </c:numRef>
          </c:val>
          <c:extLst>
            <c:ext xmlns:c16="http://schemas.microsoft.com/office/drawing/2014/chart" uri="{C3380CC4-5D6E-409C-BE32-E72D297353CC}">
              <c16:uniqueId val="{00000004-CE7B-4B70-8AC4-12D2E159DF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7B-4B70-8AC4-12D2E159DF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7B-4B70-8AC4-12D2E159DF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413</c:v>
                </c:pt>
                <c:pt idx="3">
                  <c:v>410</c:v>
                </c:pt>
                <c:pt idx="6">
                  <c:v>433</c:v>
                </c:pt>
                <c:pt idx="9">
                  <c:v>431</c:v>
                </c:pt>
                <c:pt idx="12">
                  <c:v>445</c:v>
                </c:pt>
              </c:numCache>
            </c:numRef>
          </c:val>
          <c:extLst>
            <c:ext xmlns:c16="http://schemas.microsoft.com/office/drawing/2014/chart" uri="{C3380CC4-5D6E-409C-BE32-E72D297353CC}">
              <c16:uniqueId val="{00000007-CE7B-4B70-8AC4-12D2E159DF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188</c:v>
                </c:pt>
                <c:pt idx="2">
                  <c:v>#N/A</c:v>
                </c:pt>
                <c:pt idx="3">
                  <c:v>#N/A</c:v>
                </c:pt>
                <c:pt idx="4">
                  <c:v>176</c:v>
                </c:pt>
                <c:pt idx="5">
                  <c:v>#N/A</c:v>
                </c:pt>
                <c:pt idx="6">
                  <c:v>#N/A</c:v>
                </c:pt>
                <c:pt idx="7">
                  <c:v>178</c:v>
                </c:pt>
                <c:pt idx="8">
                  <c:v>#N/A</c:v>
                </c:pt>
                <c:pt idx="9">
                  <c:v>#N/A</c:v>
                </c:pt>
                <c:pt idx="10">
                  <c:v>176</c:v>
                </c:pt>
                <c:pt idx="11">
                  <c:v>#N/A</c:v>
                </c:pt>
                <c:pt idx="12">
                  <c:v>#N/A</c:v>
                </c:pt>
                <c:pt idx="13">
                  <c:v>198</c:v>
                </c:pt>
                <c:pt idx="14">
                  <c:v>#N/A</c:v>
                </c:pt>
              </c:numCache>
            </c:numRef>
          </c:val>
          <c:smooth val="0"/>
          <c:extLst>
            <c:ext xmlns:c16="http://schemas.microsoft.com/office/drawing/2014/chart" uri="{C3380CC4-5D6E-409C-BE32-E72D297353CC}">
              <c16:uniqueId val="{00000008-CE7B-4B70-8AC4-12D2E159DF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4009</c:v>
                </c:pt>
                <c:pt idx="5">
                  <c:v>4077</c:v>
                </c:pt>
                <c:pt idx="8">
                  <c:v>4106</c:v>
                </c:pt>
                <c:pt idx="11">
                  <c:v>3982</c:v>
                </c:pt>
                <c:pt idx="14">
                  <c:v>3780</c:v>
                </c:pt>
              </c:numCache>
            </c:numRef>
          </c:val>
          <c:extLst>
            <c:ext xmlns:c16="http://schemas.microsoft.com/office/drawing/2014/chart" uri="{C3380CC4-5D6E-409C-BE32-E72D297353CC}">
              <c16:uniqueId val="{00000000-B740-4709-BADB-98A96A5A42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150</c:v>
                </c:pt>
                <c:pt idx="5">
                  <c:v>140</c:v>
                </c:pt>
                <c:pt idx="8">
                  <c:v>112</c:v>
                </c:pt>
                <c:pt idx="11">
                  <c:v>75</c:v>
                </c:pt>
                <c:pt idx="14">
                  <c:v>58</c:v>
                </c:pt>
              </c:numCache>
            </c:numRef>
          </c:val>
          <c:extLst>
            <c:ext xmlns:c16="http://schemas.microsoft.com/office/drawing/2014/chart" uri="{C3380CC4-5D6E-409C-BE32-E72D297353CC}">
              <c16:uniqueId val="{00000001-B740-4709-BADB-98A96A5A42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3126</c:v>
                </c:pt>
                <c:pt idx="5">
                  <c:v>2873</c:v>
                </c:pt>
                <c:pt idx="8">
                  <c:v>3271</c:v>
                </c:pt>
                <c:pt idx="11">
                  <c:v>3342</c:v>
                </c:pt>
                <c:pt idx="14">
                  <c:v>3361</c:v>
                </c:pt>
              </c:numCache>
            </c:numRef>
          </c:val>
          <c:extLst>
            <c:ext xmlns:c16="http://schemas.microsoft.com/office/drawing/2014/chart" uri="{C3380CC4-5D6E-409C-BE32-E72D297353CC}">
              <c16:uniqueId val="{00000002-B740-4709-BADB-98A96A5A42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40-4709-BADB-98A96A5A42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40-4709-BADB-98A96A5A42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13</c:v>
                </c:pt>
                <c:pt idx="3">
                  <c:v>0</c:v>
                </c:pt>
                <c:pt idx="6">
                  <c:v>0</c:v>
                </c:pt>
                <c:pt idx="9">
                  <c:v>377</c:v>
                </c:pt>
                <c:pt idx="12">
                  <c:v>0</c:v>
                </c:pt>
              </c:numCache>
            </c:numRef>
          </c:val>
          <c:extLst>
            <c:ext xmlns:c16="http://schemas.microsoft.com/office/drawing/2014/chart" uri="{C3380CC4-5D6E-409C-BE32-E72D297353CC}">
              <c16:uniqueId val="{00000005-B740-4709-BADB-98A96A5A42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488</c:v>
                </c:pt>
                <c:pt idx="3">
                  <c:v>436</c:v>
                </c:pt>
                <c:pt idx="6">
                  <c:v>368</c:v>
                </c:pt>
                <c:pt idx="9">
                  <c:v>378</c:v>
                </c:pt>
                <c:pt idx="12">
                  <c:v>351</c:v>
                </c:pt>
              </c:numCache>
            </c:numRef>
          </c:val>
          <c:extLst>
            <c:ext xmlns:c16="http://schemas.microsoft.com/office/drawing/2014/chart" uri="{C3380CC4-5D6E-409C-BE32-E72D297353CC}">
              <c16:uniqueId val="{00000006-B740-4709-BADB-98A96A5A42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462</c:v>
                </c:pt>
                <c:pt idx="3">
                  <c:v>453</c:v>
                </c:pt>
                <c:pt idx="6">
                  <c:v>430</c:v>
                </c:pt>
                <c:pt idx="9">
                  <c:v>336</c:v>
                </c:pt>
                <c:pt idx="12">
                  <c:v>296</c:v>
                </c:pt>
              </c:numCache>
            </c:numRef>
          </c:val>
          <c:extLst>
            <c:ext xmlns:c16="http://schemas.microsoft.com/office/drawing/2014/chart" uri="{C3380CC4-5D6E-409C-BE32-E72D297353CC}">
              <c16:uniqueId val="{00000007-B740-4709-BADB-98A96A5A42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628</c:v>
                </c:pt>
                <c:pt idx="3">
                  <c:v>621</c:v>
                </c:pt>
                <c:pt idx="6">
                  <c:v>540</c:v>
                </c:pt>
                <c:pt idx="9">
                  <c:v>548</c:v>
                </c:pt>
                <c:pt idx="12">
                  <c:v>566</c:v>
                </c:pt>
              </c:numCache>
            </c:numRef>
          </c:val>
          <c:extLst>
            <c:ext xmlns:c16="http://schemas.microsoft.com/office/drawing/2014/chart" uri="{C3380CC4-5D6E-409C-BE32-E72D297353CC}">
              <c16:uniqueId val="{00000008-B740-4709-BADB-98A96A5A42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40-4709-BADB-98A96A5A42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4686</c:v>
                </c:pt>
                <c:pt idx="3">
                  <c:v>4898</c:v>
                </c:pt>
                <c:pt idx="6">
                  <c:v>4754</c:v>
                </c:pt>
                <c:pt idx="9">
                  <c:v>4849</c:v>
                </c:pt>
                <c:pt idx="12">
                  <c:v>4460</c:v>
                </c:pt>
              </c:numCache>
            </c:numRef>
          </c:val>
          <c:extLst>
            <c:ext xmlns:c16="http://schemas.microsoft.com/office/drawing/2014/chart" uri="{C3380CC4-5D6E-409C-BE32-E72D297353CC}">
              <c16:uniqueId val="{0000000A-B740-4709-BADB-98A96A5A42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40-4709-BADB-98A96A5A42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771</c:v>
                </c:pt>
                <c:pt idx="1">
                  <c:v>772</c:v>
                </c:pt>
                <c:pt idx="2">
                  <c:v>772</c:v>
                </c:pt>
              </c:numCache>
            </c:numRef>
          </c:val>
          <c:extLst>
            <c:ext xmlns:c16="http://schemas.microsoft.com/office/drawing/2014/chart" uri="{C3380CC4-5D6E-409C-BE32-E72D297353CC}">
              <c16:uniqueId val="{00000000-401E-4DF5-B0C8-E369FAAA79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1773</c:v>
                </c:pt>
                <c:pt idx="1">
                  <c:v>1843</c:v>
                </c:pt>
                <c:pt idx="2">
                  <c:v>1861</c:v>
                </c:pt>
              </c:numCache>
            </c:numRef>
          </c:val>
          <c:extLst>
            <c:ext xmlns:c16="http://schemas.microsoft.com/office/drawing/2014/chart" uri="{C3380CC4-5D6E-409C-BE32-E72D297353CC}">
              <c16:uniqueId val="{00000001-401E-4DF5-B0C8-E369FAAA79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1224</c:v>
                </c:pt>
                <c:pt idx="1">
                  <c:v>1298</c:v>
                </c:pt>
                <c:pt idx="2">
                  <c:v>1227</c:v>
                </c:pt>
              </c:numCache>
            </c:numRef>
          </c:val>
          <c:extLst>
            <c:ext xmlns:c16="http://schemas.microsoft.com/office/drawing/2014/chart" uri="{C3380CC4-5D6E-409C-BE32-E72D297353CC}">
              <c16:uniqueId val="{00000002-401E-4DF5-B0C8-E369FAAA79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{67893D32-9516-4DC8-978D-16E2AF160048}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8D5-4B07-BEB3-EAE2F4BA71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{A01B7186-5FBC-4039-B774-8D27A26E23B9}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D5-4B07-BEB3-EAE2F4BA71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{F3A3248F-CF1D-4123-8996-CCFF5FC7576F}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D5-4B07-BEB3-EAE2F4BA71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{41B7889A-B2F6-45DC-AB86-BAA52BCF8245}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D5-4B07-BEB3-EAE2F4BA71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{BAB94E22-12A3-44AF-A020-90C13CDEC549}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D5-4B07-BEB3-EAE2F4BA713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{850B805F-C327-4643-A043-C41A75D4A562}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8D5-4B07-BEB3-EAE2F4BA713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{BCE3EF8F-006B-4884-A09A-BE569D057A6B}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8D5-4B07-BEB3-EAE2F4BA713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{3F53458E-1B37-4DF8-8D98-7500A2C8B644}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8D5-4B07-BEB3-EAE2F4BA713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{379A2361-1CAD-4E4F-A88C-CE013997732A}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8D5-4B07-BEB3-EAE2F4BA71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56.7</c:v>
                </c:pt>
                <c:pt idx="16">
                  <c:v>57.1</c:v>
                </c:pt>
                <c:pt idx="24">
                  <c:v>58.5</c:v>
                </c:pt>
                <c:pt idx="32">
                  <c:v>60.5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8D5-4B07-BEB3-EAE2F4BA71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{F29F656C-555B-4891-8BAF-E14F4B263950}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8D5-4B07-BEB3-EAE2F4BA71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{BF0398A0-645B-41C7-AE25-1AE060E2122A}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D5-4B07-BEB3-EAE2F4BA71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{D4662A01-F07A-4831-84F0-5FE7E9632338}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D5-4B07-BEB3-EAE2F4BA71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{6F72A2DF-D9E6-445D-99F3-34C15F653983}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D5-4B07-BEB3-EAE2F4BA71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{614B86B5-0FCE-47C2-B6CF-80B6425AF089}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D5-4B07-BEB3-EAE2F4BA713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{43A42898-17C1-4533-9508-9BF2C6A7C52A}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8D5-4B07-BEB3-EAE2F4BA713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{4C6DC6B6-0EC5-4EBA-887F-217D5F104A7D}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8D5-4B07-BEB3-EAE2F4BA713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{5E2897B5-C62F-4D81-B655-B8A358230269}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8D5-4B07-BEB3-EAE2F4BA713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{AC949521-E413-4B8B-A37C-CF9D9289D8E9}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8D5-4B07-BEB3-EAE2F4BA71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58D5-4B07-BEB3-EAE2F4BA713F}"/>
            </c:ext>
          </c:extLst>
        </c:ser>
        <c:dLbls>
          <c:showLegendKey val="0"/>
          <c:showVal val="1"/>
          <c:showCatName val="0"/>
          <c:showSerName val="0"/>
          <c:showPercent val="0"/>
          <c:showBubbleSize val="0"/>
        </c:dLbls>
        <c:axId val="46179840"/>
        <c:axId val="46181760"/>
      </c:scatterChart>
      <c:valAx>
        <c:axId val="46179840"/>
        <c:scaling>
          <c:orientation val="maxMin"/>
          <c:max val="63.5"/>
          <c:min val="62.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{D549AB8E-6231-442D-AEE5-3824B162E888}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9AB-4CDD-B2EE-565CED6BCA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{DBCE9085-F588-49A9-8C86-60A9FEDCC7CA}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AB-4CDD-B2EE-565CED6BCA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{9D7BB1CF-35ED-4D36-B37F-C98AE045F183}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AB-4CDD-B2EE-565CED6BCA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{1328E91E-59E6-4BFA-8A1D-6C1A92D3AEF6}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AB-4CDD-B2EE-565CED6BCA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{B1A24F18-5DBF-4F68-964A-21549206F9EA}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AB-4CDD-B2EE-565CED6BCA2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{8DD40B14-66AF-4A3D-AB37-BC5822A55BC7}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9AB-4CDD-B2EE-565CED6BCA2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{768FE537-D2F0-4911-B9F5-66FCD26C7359}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9AB-4CDD-B2EE-565CED6BCA2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{7EB60DEE-1CDA-45C2-B8C3-49C5F75161EE}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9AB-4CDD-B2EE-565CED6BCA2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{A27688B1-6B72-4DBF-8165-06DDE7AA499B}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9AB-4CDD-B2EE-565CED6BCA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8.9</c:v>
                </c:pt>
                <c:pt idx="16">
                  <c:v>8</c:v>
                </c:pt>
                <c:pt idx="24">
                  <c:v>7.5</c:v>
                </c:pt>
                <c:pt idx="32">
                  <c:v>7.6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9AB-4CDD-B2EE-565CED6BCA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{23452B87-D833-4C00-80FF-8B5CE5157E1D}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9AB-4CDD-B2EE-565CED6BCA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{A3C454F5-A348-4CCE-B5E3-D49960E87626}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AB-4CDD-B2EE-565CED6BCA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{6EF41A26-952B-45FB-AD95-953A70FE028D}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AB-4CDD-B2EE-565CED6BCA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{B443EE38-CC03-411D-9069-38C19DFA088D}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AB-4CDD-B2EE-565CED6BCA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{B9162564-002A-4ABC-A39E-3DC033EFE064}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AB-4CDD-B2EE-565CED6BCA28}"/>
                </c:ext>
              </c:extLst>
            </c:dLbl>
            <c:dLbl>
              <c:idx val="8"/>
              <c:layout>
                <c:manualLayout>
                  <c:x val="-4.4905057365901141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{276AE78A-37A8-48B3-9A82-AF5CE1A32865}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9AB-4CDD-B2EE-565CED6BCA28}"/>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{F7097510-761E-4E58-8F16-A3EBF7B6F4E1}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9AB-4CDD-B2EE-565CED6BCA2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{3BC1B6D8-C401-49E4-8E4F-CC89959E6F57}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9AB-4CDD-B2EE-565CED6BCA2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{D7F867B2-F72A-4247-8D91-B4DBAF9F0BA1}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9AB-4CDD-B2EE-565CED6BCA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89AB-4CDD-B2EE-565CED6BCA28}"/>
            </c:ext>
          </c:extLst>
        </c:ser>
        <c:dLbls>
          <c:showLegendKey val="0"/>
          <c:showVal val="1"/>
          <c:showCatName val="0"/>
          <c:showSerName val="0"/>
          <c:showPercent val="0"/>
          <c:showBubbleSize val="0"/>
        </c:dLbls>
        <c:axId val="84219776"/>
        <c:axId val="84234240"/>
      </c:scatterChart>
      <c:valAx>
        <c:axId val="84219776"/>
        <c:scaling>
          <c:orientation val="maxMin"/>
          <c:max val="8.9"/>
          <c:min val="7.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8,217
8,060
5.93
5,314,069
4,921,778
345,125
2,786,376
4,459,598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財政力指数は、類似団体平均より０．０６ポイント高い０．４４で、全国平均よりは０．０５ポイント低くなっている。少子高齢化や人口減少による納税義務者の減少等により、町税収入は減少傾向にある。歳出の抑制や徴収強化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117324</xdr:rowOff>
    </xdr:from>
    <xdr:to>
      <xdr:col>23</xdr:col>
      <xdr:colOff>133350</xdr:colOff>
      <xdr:row>42</xdr:row>
      <xdr:rowOff>140305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182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117324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952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94343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106032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66524</xdr:rowOff>
    </xdr:from>
    <xdr:to>
      <xdr:col>19</xdr:col>
      <xdr:colOff>184150</xdr:colOff>
      <xdr:row>42</xdr:row>
      <xdr:rowOff>168124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経常収支比率は、類似団体平均より１．８ポイント低い８５．１％となった。全国平均、奈良県平均よりも、ぞれぞれ７．１、８．３ポイント下回った。公債費においては、昨年度とほぼ横ばいだが大規模事業による新規借入も実施されており、今後は増加が見込まれる。起債の発行を可能な限り抑制するよう努め、公債費以外の経費についても、今後とも義務的・経常的経費の削減に努め、収入については自主財源の確保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169926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7435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27432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7435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27432</xdr:rowOff>
    </xdr:from>
    <xdr:to>
      <xdr:col>15</xdr:col>
      <xdr:colOff>82550</xdr:colOff>
      <xdr:row>63</xdr:row>
      <xdr:rowOff>56388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2878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63</xdr:row>
      <xdr:rowOff>56388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7569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135653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148082</xdr:rowOff>
    </xdr:from>
    <xdr:to>
      <xdr:col>15</xdr:col>
      <xdr:colOff>133350</xdr:colOff>
      <xdr:row>63</xdr:row>
      <xdr:rowOff>78232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88409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5588</xdr:rowOff>
    </xdr:from>
    <xdr:to>
      <xdr:col>11</xdr:col>
      <xdr:colOff>82550</xdr:colOff>
      <xdr:row>63</xdr:row>
      <xdr:rowOff>107188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平成３０年度以降も引き続き、類似団体平均を下回っている。新規採用の抑制や適正な手当の管理により、人件費の抑制に努めている。</a:t>
          </a:r>
          <a:r>
            <a:rPr lang="ja-JP" altLang="ja-JP" sz="1100" b="0" i="0" baseline="0">
              <a:solidFill>
                <a:schemeClr val="dk1"/>
              </a:solidFill>
              <a:effectLst/>
              <a:latin typeface="+mn-lt"/>
              <a:ea typeface="+mn-ea"/>
              <a:cs typeface="+mn-cs"/>
            </a:rPr>
            <a:t>今後とも引き続き</a:t>
          </a:r>
          <a:r>
            <a:rPr lang="ja-JP" altLang="ja-JP" sz="1100">
              <a:solidFill>
                <a:schemeClr val="dk1"/>
              </a:solidFill>
              <a:effectLst/>
              <a:latin typeface="+mn-lt"/>
              <a:ea typeface="+mn-ea"/>
              <a:cs typeface="+mn-cs"/>
            </a:rPr>
            <a:t>行財政改革への取組を通じて</a:t>
          </a:r>
          <a:r>
            <a:rPr lang="ja-JP" altLang="ja-JP" sz="1100" b="0" i="0" baseline="0">
              <a:solidFill>
                <a:schemeClr val="dk1"/>
              </a:solidFill>
              <a:effectLst/>
              <a:latin typeface="+mn-lt"/>
              <a:ea typeface="+mn-ea"/>
              <a:cs typeface="+mn-cs"/>
            </a:rPr>
            <a:t>、経費削減に努める。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35320</xdr:rowOff>
    </xdr:from>
    <xdr:to>
      <xdr:col>23</xdr:col>
      <xdr:colOff>133350</xdr:colOff>
      <xdr:row>80</xdr:row>
      <xdr:rowOff>80283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751320"/>
          <a:ext cx="838200" cy="4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15911</xdr:rowOff>
    </xdr:from>
    <xdr:to>
      <xdr:col>19</xdr:col>
      <xdr:colOff>133350</xdr:colOff>
      <xdr:row>80</xdr:row>
      <xdr:rowOff>35320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31911"/>
          <a:ext cx="889000" cy="1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159246</xdr:rowOff>
    </xdr:from>
    <xdr:to>
      <xdr:col>15</xdr:col>
      <xdr:colOff>82550</xdr:colOff>
      <xdr:row>80</xdr:row>
      <xdr:rowOff>15911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03796"/>
          <a:ext cx="889000" cy="2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148237</xdr:rowOff>
    </xdr:from>
    <xdr:to>
      <xdr:col>11</xdr:col>
      <xdr:colOff>31750</xdr:colOff>
      <xdr:row>79</xdr:row>
      <xdr:rowOff>159246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692787"/>
          <a:ext cx="889000" cy="1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29483</xdr:rowOff>
    </xdr:from>
    <xdr:to>
      <xdr:col>23</xdr:col>
      <xdr:colOff>184150</xdr:colOff>
      <xdr:row>80</xdr:row>
      <xdr:rowOff>131083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122210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6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155970</xdr:rowOff>
    </xdr:from>
    <xdr:to>
      <xdr:col>19</xdr:col>
      <xdr:colOff>184150</xdr:colOff>
      <xdr:row>80</xdr:row>
      <xdr:rowOff>86120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96297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46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136561</xdr:rowOff>
    </xdr:from>
    <xdr:to>
      <xdr:col>15</xdr:col>
      <xdr:colOff>133350</xdr:colOff>
      <xdr:row>80</xdr:row>
      <xdr:rowOff>66711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68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76888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108446</xdr:rowOff>
    </xdr:from>
    <xdr:to>
      <xdr:col>11</xdr:col>
      <xdr:colOff>82550</xdr:colOff>
      <xdr:row>80</xdr:row>
      <xdr:rowOff>38596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48773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2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97437</xdr:rowOff>
    </xdr:from>
    <xdr:to>
      <xdr:col>7</xdr:col>
      <xdr:colOff>31750</xdr:colOff>
      <xdr:row>80</xdr:row>
      <xdr:rowOff>27587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37764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1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令和４年度のラスパイレス指数は９３．９であり、類似団体平均より１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６ポイント、全国平均より２．４ポイント低い数値となっている。新規採用は原則、退職補充のみ行っており、今後も人事院勧告や民間の動向を注視しながら適切な水準を維持し、人件費の抑制に努める。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134257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3264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19352</xdr:rowOff>
    </xdr:from>
    <xdr:to>
      <xdr:col>77</xdr:col>
      <xdr:colOff>44450</xdr:colOff>
      <xdr:row>84</xdr:row>
      <xdr:rowOff>30843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211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144841</xdr:rowOff>
    </xdr:from>
    <xdr:to>
      <xdr:col>72</xdr:col>
      <xdr:colOff>203200</xdr:colOff>
      <xdr:row>84</xdr:row>
      <xdr:rowOff>19352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751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144841</xdr:rowOff>
    </xdr:from>
    <xdr:to>
      <xdr:col>68</xdr:col>
      <xdr:colOff>152400</xdr:colOff>
      <xdr:row>85</xdr:row>
      <xdr:rowOff>20259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375191"/>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140002</xdr:rowOff>
    </xdr:from>
    <xdr:to>
      <xdr:col>73</xdr:col>
      <xdr:colOff>44450</xdr:colOff>
      <xdr:row>84</xdr:row>
      <xdr:rowOff>70152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94041</xdr:rowOff>
    </xdr:from>
    <xdr:to>
      <xdr:col>68</xdr:col>
      <xdr:colOff>203200</xdr:colOff>
      <xdr:row>84</xdr:row>
      <xdr:rowOff>24191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34368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140909</xdr:rowOff>
    </xdr:from>
    <xdr:to>
      <xdr:col>64</xdr:col>
      <xdr:colOff>152400</xdr:colOff>
      <xdr:row>85</xdr:row>
      <xdr:rowOff>71059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81236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千人当たりの職員数は、１０．２２人と類似団体平均より３．６３人少ないが、民生関係の施設が多く、全国平均、奈良県平均を上回っている。今後とも事務事業と職員数の関係を定期的に見直し、民間委託・指定管理者制度等の活用も含め、弾力的な人員配置を行うことにより、定員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109051</xdr:rowOff>
    </xdr:from>
    <xdr:to>
      <xdr:col>81</xdr:col>
      <xdr:colOff>44450</xdr:colOff>
      <xdr:row>60</xdr:row>
      <xdr:rowOff>123529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96051"/>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100203</xdr:rowOff>
    </xdr:from>
    <xdr:to>
      <xdr:col>77</xdr:col>
      <xdr:colOff>44450</xdr:colOff>
      <xdr:row>60</xdr:row>
      <xdr:rowOff>109051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87203"/>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80899</xdr:rowOff>
    </xdr:from>
    <xdr:to>
      <xdr:col>72</xdr:col>
      <xdr:colOff>203200</xdr:colOff>
      <xdr:row>60</xdr:row>
      <xdr:rowOff>100203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6789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75269</xdr:rowOff>
    </xdr:from>
    <xdr:to>
      <xdr:col>68</xdr:col>
      <xdr:colOff>152400</xdr:colOff>
      <xdr:row>60</xdr:row>
      <xdr:rowOff>80899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62269"/>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72729</xdr:rowOff>
    </xdr:from>
    <xdr:to>
      <xdr:col>81</xdr:col>
      <xdr:colOff>95250</xdr:colOff>
      <xdr:row>61</xdr:row>
      <xdr:rowOff>2879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89256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20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58251</xdr:rowOff>
    </xdr:from>
    <xdr:to>
      <xdr:col>77</xdr:col>
      <xdr:colOff>95250</xdr:colOff>
      <xdr:row>60</xdr:row>
      <xdr:rowOff>159851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170028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1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49403</xdr:rowOff>
    </xdr:from>
    <xdr:to>
      <xdr:col>73</xdr:col>
      <xdr:colOff>44450</xdr:colOff>
      <xdr:row>60</xdr:row>
      <xdr:rowOff>151003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161180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0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30099</xdr:rowOff>
    </xdr:from>
    <xdr:to>
      <xdr:col>68</xdr:col>
      <xdr:colOff>203200</xdr:colOff>
      <xdr:row>60</xdr:row>
      <xdr:rowOff>131699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141876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8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24469</xdr:rowOff>
    </xdr:from>
    <xdr:to>
      <xdr:col>64</xdr:col>
      <xdr:colOff>152400</xdr:colOff>
      <xdr:row>60</xdr:row>
      <xdr:rowOff>126069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136246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実質公債費比率は、類似団体平均とほぼ同水準になっており、直近の３年は類似団体平均を下回っているが、今後も大規模事業が継続されるため、上昇していく可能性がある。縁故債の繰上償還に取り組むなど、今後も公債費の削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136652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850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3810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90678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332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90678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9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39878</xdr:rowOff>
    </xdr:from>
    <xdr:to>
      <xdr:col>68</xdr:col>
      <xdr:colOff>203200</xdr:colOff>
      <xdr:row>41</xdr:row>
      <xdr:rowOff>141478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将来負担比率は引き続き「－％」と、類似団体の中で最良となった。</a:t>
          </a:r>
          <a:r>
            <a:rPr lang="ja-JP" altLang="ja-JP" sz="1100" b="0" i="0" baseline="0">
              <a:solidFill>
                <a:schemeClr val="dk1"/>
              </a:solidFill>
              <a:effectLst/>
              <a:latin typeface="+mn-lt"/>
              <a:ea typeface="+mn-ea"/>
              <a:cs typeface="+mn-cs"/>
            </a:rPr>
            <a:t>今後も、</a:t>
          </a:r>
          <a:r>
            <a:rPr lang="ja-JP" altLang="ja-JP" sz="1100" baseline="0">
              <a:solidFill>
                <a:schemeClr val="dk1"/>
              </a:solidFill>
              <a:effectLst/>
              <a:latin typeface="+mn-lt"/>
              <a:ea typeface="+mn-ea"/>
              <a:cs typeface="+mn-cs"/>
            </a:rPr>
            <a:t>経常経費の削減や</a:t>
          </a:r>
          <a:r>
            <a:rPr lang="ja-JP" altLang="ja-JP" sz="1100" b="0" i="0" baseline="0">
              <a:solidFill>
                <a:schemeClr val="dk1"/>
              </a:solidFill>
              <a:effectLst/>
              <a:latin typeface="+mn-lt"/>
              <a:ea typeface="+mn-ea"/>
              <a:cs typeface="+mn-cs"/>
            </a:rPr>
            <a:t>財政調整基金を始めとした基金の積み立て、補助金等を有効活用することにより町負担額を削減するなど</a:t>
          </a:r>
          <a:r>
            <a:rPr lang="ja-JP" altLang="ja-JP" sz="1100" baseline="0">
              <a:solidFill>
                <a:schemeClr val="dk1"/>
              </a:solidFill>
              <a:effectLst/>
              <a:latin typeface="+mn-lt"/>
              <a:ea typeface="+mn-ea"/>
              <a:cs typeface="+mn-cs"/>
            </a:rPr>
            <a:t>、将来にわたり計画性のある健全な財政運営に努める。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8,217
8,060
5.93
5,314,069
4,921,778
345,125
2,786,376
4,459,598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件費に係る経常収支比率は２６．０％と、類似団体平均より１．３ポイント高く、奈良県平均よりも０．７ポイント低くなっている。時間外勤務手当については、必要最小限にとどめる理念の基、適正な手当の支出を行うことにより、今後も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89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6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に係る経常収支比率は１２．９％と、類似団体平均、全国平均、奈良県平均をそれぞれ１．０、２．０、３．０ポイント下回った。これまで経常経費削減に努めてきた結果、概ね他団体より低い傾向にある。電算システムの他市町村との共同化の取り組みや競争入札を始めとし、今後も引き続き、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145288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199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76708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01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90424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01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90424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10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94488</xdr:rowOff>
    </xdr:from>
    <xdr:to>
      <xdr:col>82</xdr:col>
      <xdr:colOff>158750</xdr:colOff>
      <xdr:row>17</xdr:row>
      <xdr:rowOff>24638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111015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8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39624</xdr:rowOff>
    </xdr:from>
    <xdr:to>
      <xdr:col>69</xdr:col>
      <xdr:colOff>142875</xdr:colOff>
      <xdr:row>16</xdr:row>
      <xdr:rowOff>141224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151401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は６．２％と、類似団体平均より１．８ポイント高く、全国平均、奈良県平均よりも、それぞれ６．３、３．７ポイント低い状況にある。高齢化の影響もあり、社会保障費への負担は増加傾向である。今後も資格審査等の適正化に取り組み、削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4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58</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93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その他の経常収支比率は、１２．０％と、類似団体平均、全国平均、奈良県平均をそれぞれ０．６、０．４、０．８ポイント下回った。維持補修費、繰出金の増加等により、昨年度より１．２％増加した。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56</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22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56</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35560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35560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に係る経常収支比率は１２．９％と、類似団体平均より２．０ポイント低く、全国平均、奈良県平均よりも２．４ポイント高くなっている。一部事務組合への負担金が占める割合が大きいため、町としての経費負担のあり方や、行政効果や活動実績等を再点検し、見直しや廃止を行ってき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174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54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起債の発行については、極力、交付税算入のあるものを発行する一方、繰上償還を実施してきたこともあり、公債費に係る経常収支比率は１５．１％と、類似団体平均、全国平均、奈良県平均をそれぞれ１．３、０．９、２．５ポイント下回った。近年、類似団体平均値に近づいてきており、今後も大規模事業の新規借入の予定があるため、縁故債の繰上償還等に取り組み、公債費の削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581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58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771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46989</xdr:rowOff>
    </xdr:from>
    <xdr:to>
      <xdr:col>11</xdr:col>
      <xdr:colOff>9525</xdr:colOff>
      <xdr:row>76</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77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3811</xdr:rowOff>
    </xdr:from>
    <xdr:to>
      <xdr:col>24</xdr:col>
      <xdr:colOff>76200</xdr:colOff>
      <xdr:row>76</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20337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19050</xdr:rowOff>
    </xdr:from>
    <xdr:to>
      <xdr:col>15</xdr:col>
      <xdr:colOff>149225</xdr:colOff>
      <xdr:row>76</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167639</xdr:rowOff>
    </xdr:from>
    <xdr:to>
      <xdr:col>11</xdr:col>
      <xdr:colOff>60325</xdr:colOff>
      <xdr:row>76</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公債費以外の経常収支比率は、７０．０％と、類似団体平均、全国平均、奈良県平均をそれぞれ０．５、６．２、５．８ポイント下回った。今後も町単独事業の見直しなどを実施し、</a:t>
          </a:r>
          <a:r>
            <a:rPr lang="ja-JP" altLang="ja-JP" sz="1100" b="0" i="0">
              <a:solidFill>
                <a:schemeClr val="dk1"/>
              </a:solidFill>
              <a:effectLst/>
              <a:latin typeface="+mn-lt"/>
              <a:ea typeface="+mn-ea"/>
              <a:cs typeface="+mn-cs"/>
            </a:rPr>
            <a:t>経常経費の支出抑制</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168911</xdr:rowOff>
    </xdr:from>
    <xdr:to>
      <xdr:col>82</xdr:col>
      <xdr:colOff>107950</xdr:colOff>
      <xdr:row>77</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991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168911</xdr:rowOff>
    </xdr:from>
    <xdr:to>
      <xdr:col>78</xdr:col>
      <xdr:colOff>69850</xdr:colOff>
      <xdr:row>77</xdr:row>
      <xdr:rowOff>77470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991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77</xdr:row>
      <xdr:rowOff>123189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791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54611</xdr:rowOff>
    </xdr:from>
    <xdr:to>
      <xdr:col>69</xdr:col>
      <xdr:colOff>92075</xdr:colOff>
      <xdr:row>77</xdr:row>
      <xdr:rowOff>123189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2562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118111</xdr:rowOff>
    </xdr:from>
    <xdr:to>
      <xdr:col>78</xdr:col>
      <xdr:colOff>120650</xdr:colOff>
      <xdr:row>77</xdr:row>
      <xdr:rowOff>48261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33038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26670</xdr:rowOff>
    </xdr:from>
    <xdr:to>
      <xdr:col>74</xdr:col>
      <xdr:colOff>31750</xdr:colOff>
      <xdr:row>77</xdr:row>
      <xdr:rowOff>128270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138447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72389</xdr:rowOff>
    </xdr:from>
    <xdr:to>
      <xdr:col>69</xdr:col>
      <xdr:colOff>142875</xdr:colOff>
      <xdr:row>78</xdr:row>
      <xdr:rowOff>2539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115588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9713</xdr:rowOff>
    </xdr:from>
    <xdr:to>
      <xdr:col>29</xdr:col>
      <xdr:colOff>127000</xdr:colOff>
      <xdr:row>17</xdr:row>
      <xdr:rowOff>47379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1988"/>
          <a:ext cx="647700" cy="37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47379</xdr:rowOff>
    </xdr:from>
    <xdr:to>
      <xdr:col>26</xdr:col>
      <xdr:colOff>50800</xdr:colOff>
      <xdr:row>17</xdr:row>
      <xdr:rowOff>69454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09654"/>
          <a:ext cx="698500" cy="22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69454</xdr:rowOff>
    </xdr:from>
    <xdr:to>
      <xdr:col>22</xdr:col>
      <xdr:colOff>114300</xdr:colOff>
      <xdr:row>17</xdr:row>
      <xdr:rowOff>70231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31729"/>
          <a:ext cx="698500" cy="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59472</xdr:rowOff>
    </xdr:from>
    <xdr:to>
      <xdr:col>18</xdr:col>
      <xdr:colOff>177800</xdr:colOff>
      <xdr:row>17</xdr:row>
      <xdr:rowOff>70231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21747"/>
          <a:ext cx="698500" cy="10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130363</xdr:rowOff>
    </xdr:from>
    <xdr:to>
      <xdr:col>29</xdr:col>
      <xdr:colOff>177800</xdr:colOff>
      <xdr:row>17</xdr:row>
      <xdr:rowOff>60513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1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102440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9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168029</xdr:rowOff>
    </xdr:from>
    <xdr:to>
      <xdr:col>26</xdr:col>
      <xdr:colOff>101600</xdr:colOff>
      <xdr:row>17</xdr:row>
      <xdr:rowOff>98179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8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82956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4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18654</xdr:rowOff>
    </xdr:from>
    <xdr:to>
      <xdr:col>22</xdr:col>
      <xdr:colOff>165100</xdr:colOff>
      <xdr:row>17</xdr:row>
      <xdr:rowOff>120254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0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105031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6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19431</xdr:rowOff>
    </xdr:from>
    <xdr:to>
      <xdr:col>19</xdr:col>
      <xdr:colOff>38100</xdr:colOff>
      <xdr:row>17</xdr:row>
      <xdr:rowOff>121031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105808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6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8672</xdr:rowOff>
    </xdr:from>
    <xdr:to>
      <xdr:col>15</xdr:col>
      <xdr:colOff>101600</xdr:colOff>
      <xdr:row>17</xdr:row>
      <xdr:rowOff>110272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70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95049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5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93461</xdr:rowOff>
    </xdr:from>
    <xdr:to>
      <xdr:col>29</xdr:col>
      <xdr:colOff>127000</xdr:colOff>
      <xdr:row>37</xdr:row>
      <xdr:rowOff>141761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18161"/>
          <a:ext cx="647700" cy="48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141761</xdr:rowOff>
    </xdr:from>
    <xdr:to>
      <xdr:col>26</xdr:col>
      <xdr:colOff>50800</xdr:colOff>
      <xdr:row>37</xdr:row>
      <xdr:rowOff>141777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66461"/>
          <a:ext cx="698500" cy="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141777</xdr:rowOff>
    </xdr:from>
    <xdr:to>
      <xdr:col>22</xdr:col>
      <xdr:colOff>114300</xdr:colOff>
      <xdr:row>37</xdr:row>
      <xdr:rowOff>150333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66477"/>
          <a:ext cx="698500" cy="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131687</xdr:rowOff>
    </xdr:from>
    <xdr:to>
      <xdr:col>18</xdr:col>
      <xdr:colOff>177800</xdr:colOff>
      <xdr:row>37</xdr:row>
      <xdr:rowOff>150333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56387"/>
          <a:ext cx="698500" cy="18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42661</xdr:rowOff>
    </xdr:from>
    <xdr:to>
      <xdr:col>29</xdr:col>
      <xdr:colOff>177800</xdr:colOff>
      <xdr:row>37</xdr:row>
      <xdr:rowOff>144261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67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14738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90961</xdr:rowOff>
    </xdr:from>
    <xdr:to>
      <xdr:col>26</xdr:col>
      <xdr:colOff>101600</xdr:colOff>
      <xdr:row>37</xdr:row>
      <xdr:rowOff>192561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1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177338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02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90977</xdr:rowOff>
    </xdr:from>
    <xdr:to>
      <xdr:col>22</xdr:col>
      <xdr:colOff>165100</xdr:colOff>
      <xdr:row>37</xdr:row>
      <xdr:rowOff>192577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15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177354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0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99533</xdr:rowOff>
    </xdr:from>
    <xdr:to>
      <xdr:col>19</xdr:col>
      <xdr:colOff>38100</xdr:colOff>
      <xdr:row>37</xdr:row>
      <xdr:rowOff>201133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2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185910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80887</xdr:rowOff>
    </xdr:from>
    <xdr:to>
      <xdr:col>15</xdr:col>
      <xdr:colOff>101600</xdr:colOff>
      <xdr:row>37</xdr:row>
      <xdr:rowOff>182487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0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167264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9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8,217
8,060
5.93
5,314,069
4,921,778
345,125
2,786,376
4,459,598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154300</xdr:rowOff>
    </xdr:from>
    <xdr:to>
      <xdr:col>24</xdr:col>
      <xdr:colOff>63500</xdr:colOff>
      <xdr:row>37</xdr:row>
      <xdr:rowOff>14671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6500"/>
          <a:ext cx="8382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14671</xdr:rowOff>
    </xdr:from>
    <xdr:to>
      <xdr:col>19</xdr:col>
      <xdr:colOff>177800</xdr:colOff>
      <xdr:row>37</xdr:row>
      <xdr:rowOff>60871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8321"/>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60871</xdr:rowOff>
    </xdr:from>
    <xdr:to>
      <xdr:col>15</xdr:col>
      <xdr:colOff>50800</xdr:colOff>
      <xdr:row>37</xdr:row>
      <xdr:rowOff>77208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04521"/>
          <a:ext cx="889000" cy="1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62997</xdr:rowOff>
    </xdr:from>
    <xdr:to>
      <xdr:col>10</xdr:col>
      <xdr:colOff>114300</xdr:colOff>
      <xdr:row>37</xdr:row>
      <xdr:rowOff>77208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6647"/>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103500</xdr:rowOff>
    </xdr:from>
    <xdr:to>
      <xdr:col>24</xdr:col>
      <xdr:colOff>114300</xdr:colOff>
      <xdr:row>37</xdr:row>
      <xdr:rowOff>33650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81927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135321</xdr:rowOff>
    </xdr:from>
    <xdr:to>
      <xdr:col>20</xdr:col>
      <xdr:colOff>38100</xdr:colOff>
      <xdr:row>37</xdr:row>
      <xdr:rowOff>65471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56598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10071</xdr:rowOff>
    </xdr:from>
    <xdr:to>
      <xdr:col>15</xdr:col>
      <xdr:colOff>101600</xdr:colOff>
      <xdr:row>37</xdr:row>
      <xdr:rowOff>111671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102798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26408</xdr:rowOff>
    </xdr:from>
    <xdr:to>
      <xdr:col>10</xdr:col>
      <xdr:colOff>165100</xdr:colOff>
      <xdr:row>37</xdr:row>
      <xdr:rowOff>128008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119135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12197</xdr:rowOff>
    </xdr:from>
    <xdr:to>
      <xdr:col>6</xdr:col>
      <xdr:colOff>38100</xdr:colOff>
      <xdr:row>37</xdr:row>
      <xdr:rowOff>113797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104924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35146</xdr:rowOff>
    </xdr:from>
    <xdr:to>
      <xdr:col>24</xdr:col>
      <xdr:colOff>63500</xdr:colOff>
      <xdr:row>58</xdr:row>
      <xdr:rowOff>66322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79246"/>
          <a:ext cx="838200" cy="3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66322</xdr:rowOff>
    </xdr:from>
    <xdr:to>
      <xdr:col>19</xdr:col>
      <xdr:colOff>177800</xdr:colOff>
      <xdr:row>58</xdr:row>
      <xdr:rowOff>79008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10422"/>
          <a:ext cx="8890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79008</xdr:rowOff>
    </xdr:from>
    <xdr:to>
      <xdr:col>15</xdr:col>
      <xdr:colOff>50800</xdr:colOff>
      <xdr:row>58</xdr:row>
      <xdr:rowOff>97064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23108"/>
          <a:ext cx="889000" cy="1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97064</xdr:rowOff>
    </xdr:from>
    <xdr:to>
      <xdr:col>10</xdr:col>
      <xdr:colOff>114300</xdr:colOff>
      <xdr:row>58</xdr:row>
      <xdr:rowOff>111241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41164"/>
          <a:ext cx="889000" cy="1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155796</xdr:rowOff>
    </xdr:from>
    <xdr:to>
      <xdr:col>24</xdr:col>
      <xdr:colOff>114300</xdr:colOff>
      <xdr:row>58</xdr:row>
      <xdr:rowOff>85946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70723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15522</xdr:rowOff>
    </xdr:from>
    <xdr:to>
      <xdr:col>20</xdr:col>
      <xdr:colOff>38100</xdr:colOff>
      <xdr:row>58</xdr:row>
      <xdr:rowOff>117122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108249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28208</xdr:rowOff>
    </xdr:from>
    <xdr:to>
      <xdr:col>15</xdr:col>
      <xdr:colOff>101600</xdr:colOff>
      <xdr:row>58</xdr:row>
      <xdr:rowOff>129808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120935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6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46264</xdr:rowOff>
    </xdr:from>
    <xdr:to>
      <xdr:col>10</xdr:col>
      <xdr:colOff>165100</xdr:colOff>
      <xdr:row>58</xdr:row>
      <xdr:rowOff>147864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9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138991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8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60441</xdr:rowOff>
    </xdr:from>
    <xdr:to>
      <xdr:col>6</xdr:col>
      <xdr:colOff>38100</xdr:colOff>
      <xdr:row>58</xdr:row>
      <xdr:rowOff>162041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153168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9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151949</xdr:rowOff>
    </xdr:from>
    <xdr:to>
      <xdr:col>24</xdr:col>
      <xdr:colOff>63500</xdr:colOff>
      <xdr:row>78</xdr:row>
      <xdr:rowOff>163398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25049"/>
          <a:ext cx="8382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163398</xdr:rowOff>
    </xdr:from>
    <xdr:to>
      <xdr:col>19</xdr:col>
      <xdr:colOff>177800</xdr:colOff>
      <xdr:row>78</xdr:row>
      <xdr:rowOff>164885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36498"/>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158845</xdr:rowOff>
    </xdr:from>
    <xdr:to>
      <xdr:col>15</xdr:col>
      <xdr:colOff>50800</xdr:colOff>
      <xdr:row>78</xdr:row>
      <xdr:rowOff>164885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31945"/>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157626</xdr:rowOff>
    </xdr:from>
    <xdr:to>
      <xdr:col>10</xdr:col>
      <xdr:colOff>114300</xdr:colOff>
      <xdr:row>78</xdr:row>
      <xdr:rowOff>158845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30726"/>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101149</xdr:rowOff>
    </xdr:from>
    <xdr:to>
      <xdr:col>24</xdr:col>
      <xdr:colOff>114300</xdr:colOff>
      <xdr:row>79</xdr:row>
      <xdr:rowOff>31299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16076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8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112598</xdr:rowOff>
    </xdr:from>
    <xdr:to>
      <xdr:col>20</xdr:col>
      <xdr:colOff>38100</xdr:colOff>
      <xdr:row>79</xdr:row>
      <xdr:rowOff>42748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8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33875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7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114085</xdr:rowOff>
    </xdr:from>
    <xdr:to>
      <xdr:col>15</xdr:col>
      <xdr:colOff>101600</xdr:colOff>
      <xdr:row>79</xdr:row>
      <xdr:rowOff>44235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35362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108045</xdr:rowOff>
    </xdr:from>
    <xdr:to>
      <xdr:col>10</xdr:col>
      <xdr:colOff>165100</xdr:colOff>
      <xdr:row>79</xdr:row>
      <xdr:rowOff>38195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29322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7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106826</xdr:rowOff>
    </xdr:from>
    <xdr:to>
      <xdr:col>6</xdr:col>
      <xdr:colOff>38100</xdr:colOff>
      <xdr:row>79</xdr:row>
      <xdr:rowOff>36976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28103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7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6981</xdr:rowOff>
    </xdr:from>
    <xdr:to>
      <xdr:col>24</xdr:col>
      <xdr:colOff>63500</xdr:colOff>
      <xdr:row>95</xdr:row>
      <xdr:rowOff>153916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294731"/>
          <a:ext cx="838200" cy="14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6981</xdr:rowOff>
    </xdr:from>
    <xdr:to>
      <xdr:col>19</xdr:col>
      <xdr:colOff>177800</xdr:colOff>
      <xdr:row>96</xdr:row>
      <xdr:rowOff>108359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94731"/>
          <a:ext cx="889000" cy="27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108359</xdr:rowOff>
    </xdr:from>
    <xdr:to>
      <xdr:col>15</xdr:col>
      <xdr:colOff>50800</xdr:colOff>
      <xdr:row>96</xdr:row>
      <xdr:rowOff>164302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67559"/>
          <a:ext cx="889000" cy="5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164302</xdr:rowOff>
    </xdr:from>
    <xdr:to>
      <xdr:col>10</xdr:col>
      <xdr:colOff>114300</xdr:colOff>
      <xdr:row>97</xdr:row>
      <xdr:rowOff>58330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23502"/>
          <a:ext cx="889000" cy="6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103116</xdr:rowOff>
    </xdr:from>
    <xdr:to>
      <xdr:col>24</xdr:col>
      <xdr:colOff>114300</xdr:colOff>
      <xdr:row>96</xdr:row>
      <xdr:rowOff>33266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9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125993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4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127631</xdr:rowOff>
    </xdr:from>
    <xdr:to>
      <xdr:col>20</xdr:col>
      <xdr:colOff>38100</xdr:colOff>
      <xdr:row>95</xdr:row>
      <xdr:rowOff>57781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4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74308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1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57559</xdr:rowOff>
    </xdr:from>
    <xdr:to>
      <xdr:col>15</xdr:col>
      <xdr:colOff>101600</xdr:colOff>
      <xdr:row>96</xdr:row>
      <xdr:rowOff>159159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4236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2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113502</xdr:rowOff>
    </xdr:from>
    <xdr:to>
      <xdr:col>10</xdr:col>
      <xdr:colOff>165100</xdr:colOff>
      <xdr:row>97</xdr:row>
      <xdr:rowOff>43652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7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60179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3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7530</xdr:rowOff>
    </xdr:from>
    <xdr:to>
      <xdr:col>6</xdr:col>
      <xdr:colOff>38100</xdr:colOff>
      <xdr:row>97</xdr:row>
      <xdr:rowOff>109130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100257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3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27320</xdr:rowOff>
    </xdr:from>
    <xdr:to>
      <xdr:col>55</xdr:col>
      <xdr:colOff>0</xdr:colOff>
      <xdr:row>38</xdr:row>
      <xdr:rowOff>31183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542420"/>
          <a:ext cx="8382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35752</xdr:rowOff>
    </xdr:from>
    <xdr:to>
      <xdr:col>50</xdr:col>
      <xdr:colOff>114300</xdr:colOff>
      <xdr:row>38</xdr:row>
      <xdr:rowOff>27320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207952"/>
          <a:ext cx="889000" cy="33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35752</xdr:rowOff>
    </xdr:from>
    <xdr:to>
      <xdr:col>45</xdr:col>
      <xdr:colOff>177800</xdr:colOff>
      <xdr:row>38</xdr:row>
      <xdr:rowOff>51702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207952"/>
          <a:ext cx="889000" cy="35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20678</xdr:rowOff>
    </xdr:from>
    <xdr:to>
      <xdr:col>41</xdr:col>
      <xdr:colOff>50800</xdr:colOff>
      <xdr:row>38</xdr:row>
      <xdr:rowOff>51702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53577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151834</xdr:rowOff>
    </xdr:from>
    <xdr:to>
      <xdr:col>55</xdr:col>
      <xdr:colOff>50800</xdr:colOff>
      <xdr:row>38</xdr:row>
      <xdr:rowOff>81984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66761</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1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147970</xdr:rowOff>
    </xdr:from>
    <xdr:to>
      <xdr:col>50</xdr:col>
      <xdr:colOff>165100</xdr:colOff>
      <xdr:row>38</xdr:row>
      <xdr:rowOff>78121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91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69247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8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156402</xdr:rowOff>
    </xdr:from>
    <xdr:to>
      <xdr:col>46</xdr:col>
      <xdr:colOff>38100</xdr:colOff>
      <xdr:row>36</xdr:row>
      <xdr:rowOff>86552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77679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24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902</xdr:rowOff>
    </xdr:from>
    <xdr:to>
      <xdr:col>41</xdr:col>
      <xdr:colOff>101600</xdr:colOff>
      <xdr:row>38</xdr:row>
      <xdr:rowOff>102502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93629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141328</xdr:rowOff>
    </xdr:from>
    <xdr:to>
      <xdr:col>36</xdr:col>
      <xdr:colOff>165100</xdr:colOff>
      <xdr:row>38</xdr:row>
      <xdr:rowOff>71478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8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62605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7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65539</xdr:rowOff>
    </xdr:from>
    <xdr:to>
      <xdr:col>55</xdr:col>
      <xdr:colOff>0</xdr:colOff>
      <xdr:row>58</xdr:row>
      <xdr:rowOff>101869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09639"/>
          <a:ext cx="838200" cy="3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65539</xdr:rowOff>
    </xdr:from>
    <xdr:to>
      <xdr:col>50</xdr:col>
      <xdr:colOff>114300</xdr:colOff>
      <xdr:row>58</xdr:row>
      <xdr:rowOff>113068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09639"/>
          <a:ext cx="889000" cy="4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85156</xdr:rowOff>
    </xdr:from>
    <xdr:to>
      <xdr:col>45</xdr:col>
      <xdr:colOff>177800</xdr:colOff>
      <xdr:row>58</xdr:row>
      <xdr:rowOff>113068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29256"/>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84730</xdr:rowOff>
    </xdr:from>
    <xdr:to>
      <xdr:col>41</xdr:col>
      <xdr:colOff>50800</xdr:colOff>
      <xdr:row>58</xdr:row>
      <xdr:rowOff>85156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28830"/>
          <a:ext cx="8890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51069</xdr:rowOff>
    </xdr:from>
    <xdr:to>
      <xdr:col>55</xdr:col>
      <xdr:colOff>50800</xdr:colOff>
      <xdr:row>58</xdr:row>
      <xdr:rowOff>152669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137446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1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14739</xdr:rowOff>
    </xdr:from>
    <xdr:to>
      <xdr:col>50</xdr:col>
      <xdr:colOff>165100</xdr:colOff>
      <xdr:row>58</xdr:row>
      <xdr:rowOff>116339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107466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1005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62268</xdr:rowOff>
    </xdr:from>
    <xdr:to>
      <xdr:col>46</xdr:col>
      <xdr:colOff>38100</xdr:colOff>
      <xdr:row>58</xdr:row>
      <xdr:rowOff>163868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154995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34356</xdr:rowOff>
    </xdr:from>
    <xdr:to>
      <xdr:col>41</xdr:col>
      <xdr:colOff>101600</xdr:colOff>
      <xdr:row>58</xdr:row>
      <xdr:rowOff>135956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127083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1007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33930</xdr:rowOff>
    </xdr:from>
    <xdr:to>
      <xdr:col>36</xdr:col>
      <xdr:colOff>165100</xdr:colOff>
      <xdr:row>58</xdr:row>
      <xdr:rowOff>135530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126657</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1007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19648</xdr:rowOff>
    </xdr:from>
    <xdr:to>
      <xdr:col>55</xdr:col>
      <xdr:colOff>0</xdr:colOff>
      <xdr:row>79</xdr:row>
      <xdr:rowOff>21386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64198"/>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19648</xdr:rowOff>
    </xdr:from>
    <xdr:to>
      <xdr:col>50</xdr:col>
      <xdr:colOff>114300</xdr:colOff>
      <xdr:row>79</xdr:row>
      <xdr:rowOff>38753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64198"/>
          <a:ext cx="8890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37204</xdr:rowOff>
    </xdr:from>
    <xdr:to>
      <xdr:col>45</xdr:col>
      <xdr:colOff>177800</xdr:colOff>
      <xdr:row>79</xdr:row>
      <xdr:rowOff>38753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81754"/>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156263</xdr:rowOff>
    </xdr:from>
    <xdr:to>
      <xdr:col>41</xdr:col>
      <xdr:colOff>50800</xdr:colOff>
      <xdr:row>79</xdr:row>
      <xdr:rowOff>37204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29363"/>
          <a:ext cx="889000" cy="5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142036</xdr:rowOff>
    </xdr:from>
    <xdr:to>
      <xdr:col>55</xdr:col>
      <xdr:colOff>50800</xdr:colOff>
      <xdr:row>79</xdr:row>
      <xdr:rowOff>72186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1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140298</xdr:rowOff>
    </xdr:from>
    <xdr:to>
      <xdr:col>50</xdr:col>
      <xdr:colOff>165100</xdr:colOff>
      <xdr:row>79</xdr:row>
      <xdr:rowOff>70448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61575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6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159403</xdr:rowOff>
    </xdr:from>
    <xdr:to>
      <xdr:col>46</xdr:col>
      <xdr:colOff>38100</xdr:colOff>
      <xdr:row>79</xdr:row>
      <xdr:rowOff>89553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80680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2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157854</xdr:rowOff>
    </xdr:from>
    <xdr:to>
      <xdr:col>41</xdr:col>
      <xdr:colOff>101600</xdr:colOff>
      <xdr:row>79</xdr:row>
      <xdr:rowOff>88004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79131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2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105463</xdr:rowOff>
    </xdr:from>
    <xdr:to>
      <xdr:col>36</xdr:col>
      <xdr:colOff>165100</xdr:colOff>
      <xdr:row>79</xdr:row>
      <xdr:rowOff>35613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52140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25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109057</xdr:rowOff>
    </xdr:from>
    <xdr:to>
      <xdr:col>55</xdr:col>
      <xdr:colOff>0</xdr:colOff>
      <xdr:row>98</xdr:row>
      <xdr:rowOff>95066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739707"/>
          <a:ext cx="838200" cy="15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109057</xdr:rowOff>
    </xdr:from>
    <xdr:to>
      <xdr:col>50</xdr:col>
      <xdr:colOff>114300</xdr:colOff>
      <xdr:row>97</xdr:row>
      <xdr:rowOff>113564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739707"/>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113564</xdr:rowOff>
    </xdr:from>
    <xdr:to>
      <xdr:col>45</xdr:col>
      <xdr:colOff>177800</xdr:colOff>
      <xdr:row>98</xdr:row>
      <xdr:rowOff>18317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44214"/>
          <a:ext cx="889000" cy="7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6460</xdr:rowOff>
    </xdr:from>
    <xdr:to>
      <xdr:col>41</xdr:col>
      <xdr:colOff>50800</xdr:colOff>
      <xdr:row>98</xdr:row>
      <xdr:rowOff>18317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808560"/>
          <a:ext cx="889000" cy="1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44266</xdr:rowOff>
    </xdr:from>
    <xdr:to>
      <xdr:col>55</xdr:col>
      <xdr:colOff>50800</xdr:colOff>
      <xdr:row>98</xdr:row>
      <xdr:rowOff>145866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4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130643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58257</xdr:rowOff>
    </xdr:from>
    <xdr:to>
      <xdr:col>50</xdr:col>
      <xdr:colOff>165100</xdr:colOff>
      <xdr:row>97</xdr:row>
      <xdr:rowOff>159857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150984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62764</xdr:rowOff>
    </xdr:from>
    <xdr:to>
      <xdr:col>46</xdr:col>
      <xdr:colOff>38100</xdr:colOff>
      <xdr:row>97</xdr:row>
      <xdr:rowOff>164364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155491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138967</xdr:rowOff>
    </xdr:from>
    <xdr:to>
      <xdr:col>41</xdr:col>
      <xdr:colOff>101600</xdr:colOff>
      <xdr:row>98</xdr:row>
      <xdr:rowOff>69117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6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60244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127110</xdr:rowOff>
    </xdr:from>
    <xdr:to>
      <xdr:col>36</xdr:col>
      <xdr:colOff>165100</xdr:colOff>
      <xdr:row>98</xdr:row>
      <xdr:rowOff>57260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48387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5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103997</xdr:rowOff>
    </xdr:from>
    <xdr:to>
      <xdr:col>85</xdr:col>
      <xdr:colOff>127000</xdr:colOff>
      <xdr:row>77</xdr:row>
      <xdr:rowOff>111883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05647"/>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86810</xdr:rowOff>
    </xdr:from>
    <xdr:to>
      <xdr:col>81</xdr:col>
      <xdr:colOff>50800</xdr:colOff>
      <xdr:row>77</xdr:row>
      <xdr:rowOff>111883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88460"/>
          <a:ext cx="889000" cy="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86810</xdr:rowOff>
    </xdr:from>
    <xdr:to>
      <xdr:col>76</xdr:col>
      <xdr:colOff>114300</xdr:colOff>
      <xdr:row>78</xdr:row>
      <xdr:rowOff>33508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88460"/>
          <a:ext cx="889000" cy="1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33500</xdr:rowOff>
    </xdr:from>
    <xdr:to>
      <xdr:col>71</xdr:col>
      <xdr:colOff>177800</xdr:colOff>
      <xdr:row>78</xdr:row>
      <xdr:rowOff>33508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406600"/>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53197</xdr:rowOff>
    </xdr:from>
    <xdr:to>
      <xdr:col>85</xdr:col>
      <xdr:colOff>177800</xdr:colOff>
      <xdr:row>77</xdr:row>
      <xdr:rowOff>154797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5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31624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3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61083</xdr:rowOff>
    </xdr:from>
    <xdr:to>
      <xdr:col>81</xdr:col>
      <xdr:colOff>101600</xdr:colOff>
      <xdr:row>77</xdr:row>
      <xdr:rowOff>162683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153810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5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36010</xdr:rowOff>
    </xdr:from>
    <xdr:to>
      <xdr:col>76</xdr:col>
      <xdr:colOff>165100</xdr:colOff>
      <xdr:row>77</xdr:row>
      <xdr:rowOff>137610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154137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1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154158</xdr:rowOff>
    </xdr:from>
    <xdr:to>
      <xdr:col>72</xdr:col>
      <xdr:colOff>38100</xdr:colOff>
      <xdr:row>78</xdr:row>
      <xdr:rowOff>84308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5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75435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4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154150</xdr:rowOff>
    </xdr:from>
    <xdr:to>
      <xdr:col>67</xdr:col>
      <xdr:colOff>101600</xdr:colOff>
      <xdr:row>78</xdr:row>
      <xdr:rowOff>84300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75427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4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151616</xdr:rowOff>
    </xdr:from>
    <xdr:to>
      <xdr:col>85</xdr:col>
      <xdr:colOff>127000</xdr:colOff>
      <xdr:row>99</xdr:row>
      <xdr:rowOff>2169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53716"/>
          <a:ext cx="8382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70622</xdr:rowOff>
    </xdr:from>
    <xdr:to>
      <xdr:col>81</xdr:col>
      <xdr:colOff>50800</xdr:colOff>
      <xdr:row>98</xdr:row>
      <xdr:rowOff>151616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872722"/>
          <a:ext cx="889000" cy="8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70622</xdr:rowOff>
    </xdr:from>
    <xdr:to>
      <xdr:col>76</xdr:col>
      <xdr:colOff>114300</xdr:colOff>
      <xdr:row>98</xdr:row>
      <xdr:rowOff>159189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72722"/>
          <a:ext cx="889000" cy="8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159431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159189</xdr:rowOff>
    </xdr:from>
    <xdr:to>
      <xdr:col>71</xdr:col>
      <xdr:colOff>177800</xdr:colOff>
      <xdr:row>99</xdr:row>
      <xdr:rowOff>21073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61289"/>
          <a:ext cx="889000" cy="3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122819</xdr:rowOff>
    </xdr:from>
    <xdr:to>
      <xdr:col>85</xdr:col>
      <xdr:colOff>177800</xdr:colOff>
      <xdr:row>99</xdr:row>
      <xdr:rowOff>52969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2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37746</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100816</xdr:rowOff>
    </xdr:from>
    <xdr:to>
      <xdr:col>81</xdr:col>
      <xdr:colOff>101600</xdr:colOff>
      <xdr:row>99</xdr:row>
      <xdr:rowOff>30966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0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22093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9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19822</xdr:rowOff>
    </xdr:from>
    <xdr:to>
      <xdr:col>76</xdr:col>
      <xdr:colOff>165100</xdr:colOff>
      <xdr:row>98</xdr:row>
      <xdr:rowOff>121422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2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137949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59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108389</xdr:rowOff>
    </xdr:from>
    <xdr:to>
      <xdr:col>72</xdr:col>
      <xdr:colOff>38100</xdr:colOff>
      <xdr:row>99</xdr:row>
      <xdr:rowOff>38539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1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29666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0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141723</xdr:rowOff>
    </xdr:from>
    <xdr:to>
      <xdr:col>67</xdr:col>
      <xdr:colOff>101600</xdr:colOff>
      <xdr:row>99</xdr:row>
      <xdr:rowOff>71873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4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63000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122045</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894695"/>
          <a:ext cx="889000" cy="18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122045</xdr:rowOff>
    </xdr:from>
    <xdr:to>
      <xdr:col>107</xdr:col>
      <xdr:colOff>50800</xdr:colOff>
      <xdr:row>58</xdr:row>
      <xdr:rowOff>32927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894695"/>
          <a:ext cx="889000" cy="8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32927</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977027"/>
          <a:ext cx="889000" cy="10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71245</xdr:rowOff>
    </xdr:from>
    <xdr:to>
      <xdr:col>107</xdr:col>
      <xdr:colOff>101600</xdr:colOff>
      <xdr:row>58</xdr:row>
      <xdr:rowOff>1395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17922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61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153577</xdr:rowOff>
    </xdr:from>
    <xdr:to>
      <xdr:col>102</xdr:col>
      <xdr:colOff>165100</xdr:colOff>
      <xdr:row>58</xdr:row>
      <xdr:rowOff>83727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2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100254</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0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93688</xdr:rowOff>
    </xdr:from>
    <xdr:to>
      <xdr:col>116</xdr:col>
      <xdr:colOff>63500</xdr:colOff>
      <xdr:row>75</xdr:row>
      <xdr:rowOff>156959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52438"/>
          <a:ext cx="838200" cy="6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82131</xdr:rowOff>
    </xdr:from>
    <xdr:to>
      <xdr:col>111</xdr:col>
      <xdr:colOff>177800</xdr:colOff>
      <xdr:row>75</xdr:row>
      <xdr:rowOff>156959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597981"/>
          <a:ext cx="889000" cy="4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82131</xdr:rowOff>
    </xdr:from>
    <xdr:to>
      <xdr:col>107</xdr:col>
      <xdr:colOff>50800</xdr:colOff>
      <xdr:row>75</xdr:row>
      <xdr:rowOff>170154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597981"/>
          <a:ext cx="889000" cy="43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170154</xdr:rowOff>
    </xdr:from>
    <xdr:to>
      <xdr:col>102</xdr:col>
      <xdr:colOff>114300</xdr:colOff>
      <xdr:row>76</xdr:row>
      <xdr:rowOff>39675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28904"/>
          <a:ext cx="889000" cy="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42888</xdr:rowOff>
    </xdr:from>
    <xdr:to>
      <xdr:col>116</xdr:col>
      <xdr:colOff>114300</xdr:colOff>
      <xdr:row>75</xdr:row>
      <xdr:rowOff>144488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21315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8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106159</xdr:rowOff>
    </xdr:from>
    <xdr:to>
      <xdr:col>112</xdr:col>
      <xdr:colOff>38100</xdr:colOff>
      <xdr:row>76</xdr:row>
      <xdr:rowOff>36309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27436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5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31331</xdr:rowOff>
    </xdr:from>
    <xdr:to>
      <xdr:col>107</xdr:col>
      <xdr:colOff>101600</xdr:colOff>
      <xdr:row>73</xdr:row>
      <xdr:rowOff>132931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5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149458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3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119355</xdr:rowOff>
    </xdr:from>
    <xdr:to>
      <xdr:col>102</xdr:col>
      <xdr:colOff>165100</xdr:colOff>
      <xdr:row>76</xdr:row>
      <xdr:rowOff>49504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781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40631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160325</xdr:rowOff>
    </xdr:from>
    <xdr:to>
      <xdr:col>98</xdr:col>
      <xdr:colOff>38100</xdr:colOff>
      <xdr:row>76</xdr:row>
      <xdr:rowOff>90475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81602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1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扶助費については、令和３年度の子育て世帯等臨時特別支援給付金が皆減、住民税非課税世帯臨時特別給付金の大幅減などにより、昨年度と比べ減少した。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普通建設事業費において、平成３０年度より実施している駅周辺整備により全国平均・奈良県平均を上回っている。令和４年度は駅周辺整備事業費の減少に伴い、昨年度と比べ減少した。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積立金については、令和３年度に比べ駅周辺整備の財源であるまちづくり基金への積立額の減少や、減債基金への積立額の減少により、昨年度と比べ減少した。</a:t>
          </a:r>
          <a:endParaRPr lang="ja-JP" altLang="ja-JP" sz="1400">
            <a:effectLst/>
          </a:endParaRPr>
        </a:p>
        <a:p>
          <a:r>
            <a:rPr kumimoji="1" lang="ja-JP" altLang="ja-JP" sz="1100">
              <a:solidFill>
                <a:schemeClr val="dk1"/>
              </a:solidFill>
              <a:effectLst/>
              <a:latin typeface="+mn-lt"/>
              <a:ea typeface="+mn-ea"/>
              <a:cs typeface="+mn-cs"/>
            </a:rPr>
            <a:t>今後、駅周辺整備事業や工業ゾーン形成事業等における普通建設事業費や、高齢化による扶助費等の増加が見込まれるため、より一層の経費削減や</a:t>
          </a:r>
          <a:r>
            <a:rPr lang="ja-JP" altLang="ja-JP" sz="1100" b="0" i="0" baseline="0">
              <a:solidFill>
                <a:schemeClr val="dk1"/>
              </a:solidFill>
              <a:effectLst/>
              <a:latin typeface="+mn-lt"/>
              <a:ea typeface="+mn-ea"/>
              <a:cs typeface="+mn-cs"/>
            </a:rPr>
            <a:t>縁故債の繰上償還等に取り組み、</a:t>
          </a:r>
          <a:r>
            <a:rPr kumimoji="1" lang="ja-JP" altLang="ja-JP" sz="1100">
              <a:solidFill>
                <a:schemeClr val="dk1"/>
              </a:solidFill>
              <a:effectLst/>
              <a:latin typeface="+mn-lt"/>
              <a:ea typeface="+mn-ea"/>
              <a:cs typeface="+mn-cs"/>
            </a:rPr>
            <a:t>公債費の抑制に努める。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8,217
8,060
5.93
5,314,069
4,921,778
345,125
2,786,376
4,459,598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64072</xdr:rowOff>
    </xdr:from>
    <xdr:to>
      <xdr:col>24</xdr:col>
      <xdr:colOff>63500</xdr:colOff>
      <xdr:row>35</xdr:row>
      <xdr:rowOff>40259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207572"/>
          <a:ext cx="838200" cy="8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64072</xdr:rowOff>
    </xdr:from>
    <xdr:to>
      <xdr:col>19</xdr:col>
      <xdr:colOff>177800</xdr:colOff>
      <xdr:row>35</xdr:row>
      <xdr:rowOff>146748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207572"/>
          <a:ext cx="889000" cy="93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67691</xdr:rowOff>
    </xdr:from>
    <xdr:to>
      <xdr:col>15</xdr:col>
      <xdr:colOff>50800</xdr:colOff>
      <xdr:row>35</xdr:row>
      <xdr:rowOff>146748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8441"/>
          <a:ext cx="8890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37783</xdr:rowOff>
    </xdr:from>
    <xdr:to>
      <xdr:col>10</xdr:col>
      <xdr:colOff>114300</xdr:colOff>
      <xdr:row>35</xdr:row>
      <xdr:rowOff>67691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38533"/>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160909</xdr:rowOff>
    </xdr:from>
    <xdr:to>
      <xdr:col>24</xdr:col>
      <xdr:colOff>114300</xdr:colOff>
      <xdr:row>35</xdr:row>
      <xdr:rowOff>91059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12336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13272</xdr:rowOff>
    </xdr:from>
    <xdr:to>
      <xdr:col>20</xdr:col>
      <xdr:colOff>38100</xdr:colOff>
      <xdr:row>30</xdr:row>
      <xdr:rowOff>114872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15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131399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493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95948</xdr:rowOff>
    </xdr:from>
    <xdr:to>
      <xdr:col>15</xdr:col>
      <xdr:colOff>101600</xdr:colOff>
      <xdr:row>36</xdr:row>
      <xdr:rowOff>26098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17225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8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16891</xdr:rowOff>
    </xdr:from>
    <xdr:to>
      <xdr:col>10</xdr:col>
      <xdr:colOff>165100</xdr:colOff>
      <xdr:row>35</xdr:row>
      <xdr:rowOff>118491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109618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1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158433</xdr:rowOff>
    </xdr:from>
    <xdr:to>
      <xdr:col>6</xdr:col>
      <xdr:colOff>38100</xdr:colOff>
      <xdr:row>35</xdr:row>
      <xdr:rowOff>88583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79710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8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132571</xdr:rowOff>
    </xdr:from>
    <xdr:to>
      <xdr:col>24</xdr:col>
      <xdr:colOff>63500</xdr:colOff>
      <xdr:row>58</xdr:row>
      <xdr:rowOff>134532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76671"/>
          <a:ext cx="838200" cy="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36702</xdr:rowOff>
    </xdr:from>
    <xdr:to>
      <xdr:col>19</xdr:col>
      <xdr:colOff>177800</xdr:colOff>
      <xdr:row>58</xdr:row>
      <xdr:rowOff>132571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80802"/>
          <a:ext cx="889000" cy="9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36702</xdr:rowOff>
    </xdr:from>
    <xdr:to>
      <xdr:col>15</xdr:col>
      <xdr:colOff>50800</xdr:colOff>
      <xdr:row>58</xdr:row>
      <xdr:rowOff>113524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80802"/>
          <a:ext cx="889000" cy="7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113524</xdr:rowOff>
    </xdr:from>
    <xdr:to>
      <xdr:col>10</xdr:col>
      <xdr:colOff>114300</xdr:colOff>
      <xdr:row>58</xdr:row>
      <xdr:rowOff>165595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57624"/>
          <a:ext cx="889000" cy="5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83732</xdr:rowOff>
    </xdr:from>
    <xdr:to>
      <xdr:col>24</xdr:col>
      <xdr:colOff>114300</xdr:colOff>
      <xdr:row>59</xdr:row>
      <xdr:rowOff>13882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2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170109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4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81771</xdr:rowOff>
    </xdr:from>
    <xdr:to>
      <xdr:col>20</xdr:col>
      <xdr:colOff>38100</xdr:colOff>
      <xdr:row>59</xdr:row>
      <xdr:rowOff>11921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2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3048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11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157352</xdr:rowOff>
    </xdr:from>
    <xdr:to>
      <xdr:col>15</xdr:col>
      <xdr:colOff>101600</xdr:colOff>
      <xdr:row>58</xdr:row>
      <xdr:rowOff>87502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78629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2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62724</xdr:rowOff>
    </xdr:from>
    <xdr:to>
      <xdr:col>10</xdr:col>
      <xdr:colOff>165100</xdr:colOff>
      <xdr:row>58</xdr:row>
      <xdr:rowOff>164324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155451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114795</xdr:rowOff>
    </xdr:from>
    <xdr:to>
      <xdr:col>6</xdr:col>
      <xdr:colOff>38100</xdr:colOff>
      <xdr:row>59</xdr:row>
      <xdr:rowOff>44945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36072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5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97239</xdr:rowOff>
    </xdr:from>
    <xdr:to>
      <xdr:col>24</xdr:col>
      <xdr:colOff>63500</xdr:colOff>
      <xdr:row>76</xdr:row>
      <xdr:rowOff>120159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27439"/>
          <a:ext cx="838200" cy="2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97239</xdr:rowOff>
    </xdr:from>
    <xdr:to>
      <xdr:col>19</xdr:col>
      <xdr:colOff>177800</xdr:colOff>
      <xdr:row>77</xdr:row>
      <xdr:rowOff>114888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27439"/>
          <a:ext cx="889000" cy="18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114888</xdr:rowOff>
    </xdr:from>
    <xdr:to>
      <xdr:col>15</xdr:col>
      <xdr:colOff>50800</xdr:colOff>
      <xdr:row>78</xdr:row>
      <xdr:rowOff>4017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6538"/>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4017</xdr:rowOff>
    </xdr:from>
    <xdr:to>
      <xdr:col>10</xdr:col>
      <xdr:colOff>114300</xdr:colOff>
      <xdr:row>78</xdr:row>
      <xdr:rowOff>68038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77117"/>
          <a:ext cx="889000" cy="6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69359</xdr:rowOff>
    </xdr:from>
    <xdr:to>
      <xdr:col>24</xdr:col>
      <xdr:colOff>114300</xdr:colOff>
      <xdr:row>76</xdr:row>
      <xdr:rowOff>170959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47786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46439</xdr:rowOff>
    </xdr:from>
    <xdr:to>
      <xdr:col>20</xdr:col>
      <xdr:colOff>38100</xdr:colOff>
      <xdr:row>76</xdr:row>
      <xdr:rowOff>148039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7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139166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6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64088</xdr:rowOff>
    </xdr:from>
    <xdr:to>
      <xdr:col>15</xdr:col>
      <xdr:colOff>101600</xdr:colOff>
      <xdr:row>77</xdr:row>
      <xdr:rowOff>165688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156815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5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124667</xdr:rowOff>
    </xdr:from>
    <xdr:to>
      <xdr:col>10</xdr:col>
      <xdr:colOff>165100</xdr:colOff>
      <xdr:row>78</xdr:row>
      <xdr:rowOff>54817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45944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17238</xdr:rowOff>
    </xdr:from>
    <xdr:to>
      <xdr:col>6</xdr:col>
      <xdr:colOff>38100</xdr:colOff>
      <xdr:row>78</xdr:row>
      <xdr:rowOff>118838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109965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164477</xdr:rowOff>
    </xdr:from>
    <xdr:to>
      <xdr:col>24</xdr:col>
      <xdr:colOff>63500</xdr:colOff>
      <xdr:row>98</xdr:row>
      <xdr:rowOff>166684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66577"/>
          <a:ext cx="838200" cy="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166684</xdr:rowOff>
    </xdr:from>
    <xdr:to>
      <xdr:col>19</xdr:col>
      <xdr:colOff>177800</xdr:colOff>
      <xdr:row>99</xdr:row>
      <xdr:rowOff>291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68784"/>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291</xdr:rowOff>
    </xdr:from>
    <xdr:to>
      <xdr:col>15</xdr:col>
      <xdr:colOff>50800</xdr:colOff>
      <xdr:row>99</xdr:row>
      <xdr:rowOff>6393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73841"/>
          <a:ext cx="889000" cy="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6393</xdr:rowOff>
    </xdr:from>
    <xdr:to>
      <xdr:col>10</xdr:col>
      <xdr:colOff>114300</xdr:colOff>
      <xdr:row>99</xdr:row>
      <xdr:rowOff>7787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79943"/>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113677</xdr:rowOff>
    </xdr:from>
    <xdr:to>
      <xdr:col>24</xdr:col>
      <xdr:colOff>114300</xdr:colOff>
      <xdr:row>99</xdr:row>
      <xdr:rowOff>43827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1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28604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115884</xdr:rowOff>
    </xdr:from>
    <xdr:to>
      <xdr:col>20</xdr:col>
      <xdr:colOff>38100</xdr:colOff>
      <xdr:row>99</xdr:row>
      <xdr:rowOff>46034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37161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1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120941</xdr:rowOff>
    </xdr:from>
    <xdr:to>
      <xdr:col>15</xdr:col>
      <xdr:colOff>101600</xdr:colOff>
      <xdr:row>99</xdr:row>
      <xdr:rowOff>51091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42218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127043</xdr:rowOff>
    </xdr:from>
    <xdr:to>
      <xdr:col>10</xdr:col>
      <xdr:colOff>165100</xdr:colOff>
      <xdr:row>99</xdr:row>
      <xdr:rowOff>57193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48320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128437</xdr:rowOff>
    </xdr:from>
    <xdr:to>
      <xdr:col>6</xdr:col>
      <xdr:colOff>38100</xdr:colOff>
      <xdr:row>99</xdr:row>
      <xdr:rowOff>58587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49714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16370</xdr:rowOff>
    </xdr:from>
    <xdr:to>
      <xdr:col>55</xdr:col>
      <xdr:colOff>0</xdr:colOff>
      <xdr:row>59</xdr:row>
      <xdr:rowOff>32837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31920"/>
          <a:ext cx="838200" cy="1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16370</xdr:rowOff>
    </xdr:from>
    <xdr:to>
      <xdr:col>50</xdr:col>
      <xdr:colOff>114300</xdr:colOff>
      <xdr:row>59</xdr:row>
      <xdr:rowOff>31953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31920"/>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31953</xdr:rowOff>
    </xdr:from>
    <xdr:to>
      <xdr:col>45</xdr:col>
      <xdr:colOff>177800</xdr:colOff>
      <xdr:row>59</xdr:row>
      <xdr:rowOff>34506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47503"/>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166454</xdr:rowOff>
    </xdr:from>
    <xdr:to>
      <xdr:col>41</xdr:col>
      <xdr:colOff>50800</xdr:colOff>
      <xdr:row>59</xdr:row>
      <xdr:rowOff>34506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10554"/>
          <a:ext cx="889000" cy="3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153487</xdr:rowOff>
    </xdr:from>
    <xdr:to>
      <xdr:col>55</xdr:col>
      <xdr:colOff>50800</xdr:colOff>
      <xdr:row>59</xdr:row>
      <xdr:rowOff>83637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68414</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1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137020</xdr:rowOff>
    </xdr:from>
    <xdr:to>
      <xdr:col>50</xdr:col>
      <xdr:colOff>165100</xdr:colOff>
      <xdr:row>59</xdr:row>
      <xdr:rowOff>67170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58297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7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152603</xdr:rowOff>
    </xdr:from>
    <xdr:to>
      <xdr:col>46</xdr:col>
      <xdr:colOff>38100</xdr:colOff>
      <xdr:row>59</xdr:row>
      <xdr:rowOff>82753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73880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8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155156</xdr:rowOff>
    </xdr:from>
    <xdr:to>
      <xdr:col>41</xdr:col>
      <xdr:colOff>101600</xdr:colOff>
      <xdr:row>59</xdr:row>
      <xdr:rowOff>85306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76433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9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115654</xdr:rowOff>
    </xdr:from>
    <xdr:to>
      <xdr:col>36</xdr:col>
      <xdr:colOff>165100</xdr:colOff>
      <xdr:row>59</xdr:row>
      <xdr:rowOff>45804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36931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169239</xdr:rowOff>
    </xdr:from>
    <xdr:to>
      <xdr:col>55</xdr:col>
      <xdr:colOff>0</xdr:colOff>
      <xdr:row>79</xdr:row>
      <xdr:rowOff>11635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42339"/>
          <a:ext cx="8382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35877</xdr:rowOff>
    </xdr:from>
    <xdr:to>
      <xdr:col>50</xdr:col>
      <xdr:colOff>114300</xdr:colOff>
      <xdr:row>79</xdr:row>
      <xdr:rowOff>11635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237527"/>
          <a:ext cx="889000" cy="3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35877</xdr:rowOff>
    </xdr:from>
    <xdr:to>
      <xdr:col>45</xdr:col>
      <xdr:colOff>177800</xdr:colOff>
      <xdr:row>79</xdr:row>
      <xdr:rowOff>22272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37527"/>
          <a:ext cx="889000" cy="32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18800</xdr:rowOff>
    </xdr:from>
    <xdr:to>
      <xdr:col>41</xdr:col>
      <xdr:colOff>50800</xdr:colOff>
      <xdr:row>79</xdr:row>
      <xdr:rowOff>22272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63350"/>
          <a:ext cx="889000" cy="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118439</xdr:rowOff>
    </xdr:from>
    <xdr:to>
      <xdr:col>55</xdr:col>
      <xdr:colOff>50800</xdr:colOff>
      <xdr:row>79</xdr:row>
      <xdr:rowOff>48589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33366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0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132285</xdr:rowOff>
    </xdr:from>
    <xdr:to>
      <xdr:col>50</xdr:col>
      <xdr:colOff>165100</xdr:colOff>
      <xdr:row>79</xdr:row>
      <xdr:rowOff>62435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53562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9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156527</xdr:rowOff>
    </xdr:from>
    <xdr:to>
      <xdr:col>46</xdr:col>
      <xdr:colOff>38100</xdr:colOff>
      <xdr:row>77</xdr:row>
      <xdr:rowOff>86677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103205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6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142922</xdr:rowOff>
    </xdr:from>
    <xdr:to>
      <xdr:col>41</xdr:col>
      <xdr:colOff>101600</xdr:colOff>
      <xdr:row>79</xdr:row>
      <xdr:rowOff>73072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64199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0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139450</xdr:rowOff>
    </xdr:from>
    <xdr:to>
      <xdr:col>36</xdr:col>
      <xdr:colOff>165100</xdr:colOff>
      <xdr:row>79</xdr:row>
      <xdr:rowOff>69600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1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60727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0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148250</xdr:rowOff>
    </xdr:from>
    <xdr:to>
      <xdr:col>55</xdr:col>
      <xdr:colOff>0</xdr:colOff>
      <xdr:row>96</xdr:row>
      <xdr:rowOff>111514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436000"/>
          <a:ext cx="838200" cy="1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147509</xdr:rowOff>
    </xdr:from>
    <xdr:to>
      <xdr:col>50</xdr:col>
      <xdr:colOff>114300</xdr:colOff>
      <xdr:row>95</xdr:row>
      <xdr:rowOff>148250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435259"/>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147509</xdr:rowOff>
    </xdr:from>
    <xdr:to>
      <xdr:col>45</xdr:col>
      <xdr:colOff>177800</xdr:colOff>
      <xdr:row>96</xdr:row>
      <xdr:rowOff>98775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35259"/>
          <a:ext cx="889000" cy="12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166371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98775</xdr:rowOff>
    </xdr:from>
    <xdr:to>
      <xdr:col>41</xdr:col>
      <xdr:colOff>50800</xdr:colOff>
      <xdr:row>96</xdr:row>
      <xdr:rowOff>155177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57975"/>
          <a:ext cx="889000" cy="5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60714</xdr:rowOff>
    </xdr:from>
    <xdr:to>
      <xdr:col>55</xdr:col>
      <xdr:colOff>50800</xdr:colOff>
      <xdr:row>96</xdr:row>
      <xdr:rowOff>162314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39141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9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97450</xdr:rowOff>
    </xdr:from>
    <xdr:to>
      <xdr:col>50</xdr:col>
      <xdr:colOff>165100</xdr:colOff>
      <xdr:row>96</xdr:row>
      <xdr:rowOff>27600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44127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16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96709</xdr:rowOff>
    </xdr:from>
    <xdr:to>
      <xdr:col>46</xdr:col>
      <xdr:colOff>38100</xdr:colOff>
      <xdr:row>96</xdr:row>
      <xdr:rowOff>26859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43386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15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47975</xdr:rowOff>
    </xdr:from>
    <xdr:to>
      <xdr:col>41</xdr:col>
      <xdr:colOff>101600</xdr:colOff>
      <xdr:row>96</xdr:row>
      <xdr:rowOff>149575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140702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59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104377</xdr:rowOff>
    </xdr:from>
    <xdr:to>
      <xdr:col>36</xdr:col>
      <xdr:colOff>165100</xdr:colOff>
      <xdr:row>97</xdr:row>
      <xdr:rowOff>34527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25654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170732</xdr:rowOff>
    </xdr:from>
    <xdr:to>
      <xdr:col>85</xdr:col>
      <xdr:colOff>127000</xdr:colOff>
      <xdr:row>39</xdr:row>
      <xdr:rowOff>19494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685832"/>
          <a:ext cx="838200" cy="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1073</xdr:rowOff>
    </xdr:from>
    <xdr:to>
      <xdr:col>81</xdr:col>
      <xdr:colOff>50800</xdr:colOff>
      <xdr:row>39</xdr:row>
      <xdr:rowOff>19494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687623"/>
          <a:ext cx="889000" cy="1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68548</xdr:rowOff>
    </xdr:from>
    <xdr:to>
      <xdr:col>76</xdr:col>
      <xdr:colOff>114300</xdr:colOff>
      <xdr:row>39</xdr:row>
      <xdr:rowOff>1073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12198"/>
          <a:ext cx="889000" cy="27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68548</xdr:rowOff>
    </xdr:from>
    <xdr:to>
      <xdr:col>71</xdr:col>
      <xdr:colOff>177800</xdr:colOff>
      <xdr:row>38</xdr:row>
      <xdr:rowOff>57862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12198"/>
          <a:ext cx="889000" cy="16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119932</xdr:rowOff>
    </xdr:from>
    <xdr:to>
      <xdr:col>85</xdr:col>
      <xdr:colOff>177800</xdr:colOff>
      <xdr:row>39</xdr:row>
      <xdr:rowOff>50082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6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34859</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140144</xdr:rowOff>
    </xdr:from>
    <xdr:to>
      <xdr:col>81</xdr:col>
      <xdr:colOff>101600</xdr:colOff>
      <xdr:row>39</xdr:row>
      <xdr:rowOff>70294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6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61421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74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121723</xdr:rowOff>
    </xdr:from>
    <xdr:to>
      <xdr:col>76</xdr:col>
      <xdr:colOff>165100</xdr:colOff>
      <xdr:row>39</xdr:row>
      <xdr:rowOff>51873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6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43000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72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17748</xdr:rowOff>
    </xdr:from>
    <xdr:to>
      <xdr:col>72</xdr:col>
      <xdr:colOff>38100</xdr:colOff>
      <xdr:row>37</xdr:row>
      <xdr:rowOff>119348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6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135875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13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7062</xdr:rowOff>
    </xdr:from>
    <xdr:to>
      <xdr:col>67</xdr:col>
      <xdr:colOff>101600</xdr:colOff>
      <xdr:row>38</xdr:row>
      <xdr:rowOff>108662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99789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124044</xdr:rowOff>
    </xdr:from>
    <xdr:to>
      <xdr:col>85</xdr:col>
      <xdr:colOff>127000</xdr:colOff>
      <xdr:row>57</xdr:row>
      <xdr:rowOff>142413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96694"/>
          <a:ext cx="838200" cy="1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79007</xdr:rowOff>
    </xdr:from>
    <xdr:to>
      <xdr:col>81</xdr:col>
      <xdr:colOff>50800</xdr:colOff>
      <xdr:row>57</xdr:row>
      <xdr:rowOff>142413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51657"/>
          <a:ext cx="889000" cy="6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79007</xdr:rowOff>
    </xdr:from>
    <xdr:to>
      <xdr:col>76</xdr:col>
      <xdr:colOff>114300</xdr:colOff>
      <xdr:row>57</xdr:row>
      <xdr:rowOff>105021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51657"/>
          <a:ext cx="8890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30921</xdr:rowOff>
    </xdr:from>
    <xdr:to>
      <xdr:col>71</xdr:col>
      <xdr:colOff>177800</xdr:colOff>
      <xdr:row>57</xdr:row>
      <xdr:rowOff>105021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03571"/>
          <a:ext cx="889000" cy="7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73244</xdr:rowOff>
    </xdr:from>
    <xdr:to>
      <xdr:col>85</xdr:col>
      <xdr:colOff>177800</xdr:colOff>
      <xdr:row>58</xdr:row>
      <xdr:rowOff>3394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159621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6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91613</xdr:rowOff>
    </xdr:from>
    <xdr:to>
      <xdr:col>81</xdr:col>
      <xdr:colOff>101600</xdr:colOff>
      <xdr:row>58</xdr:row>
      <xdr:rowOff>21763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6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12890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28207</xdr:rowOff>
    </xdr:from>
    <xdr:to>
      <xdr:col>76</xdr:col>
      <xdr:colOff>165100</xdr:colOff>
      <xdr:row>57</xdr:row>
      <xdr:rowOff>129807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120934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54221</xdr:rowOff>
    </xdr:from>
    <xdr:to>
      <xdr:col>72</xdr:col>
      <xdr:colOff>38100</xdr:colOff>
      <xdr:row>57</xdr:row>
      <xdr:rowOff>155821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146948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151571</xdr:rowOff>
    </xdr:from>
    <xdr:to>
      <xdr:col>67</xdr:col>
      <xdr:colOff>101600</xdr:colOff>
      <xdr:row>57</xdr:row>
      <xdr:rowOff>81721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5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98248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5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103997</xdr:rowOff>
    </xdr:from>
    <xdr:to>
      <xdr:col>85</xdr:col>
      <xdr:colOff>127000</xdr:colOff>
      <xdr:row>97</xdr:row>
      <xdr:rowOff>111883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34647"/>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86810</xdr:rowOff>
    </xdr:from>
    <xdr:to>
      <xdr:col>81</xdr:col>
      <xdr:colOff>50800</xdr:colOff>
      <xdr:row>97</xdr:row>
      <xdr:rowOff>111883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17460"/>
          <a:ext cx="889000" cy="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86810</xdr:rowOff>
    </xdr:from>
    <xdr:to>
      <xdr:col>76</xdr:col>
      <xdr:colOff>114300</xdr:colOff>
      <xdr:row>98</xdr:row>
      <xdr:rowOff>33508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17460"/>
          <a:ext cx="889000" cy="1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33500</xdr:rowOff>
    </xdr:from>
    <xdr:to>
      <xdr:col>71</xdr:col>
      <xdr:colOff>177800</xdr:colOff>
      <xdr:row>98</xdr:row>
      <xdr:rowOff>33508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835600"/>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53197</xdr:rowOff>
    </xdr:from>
    <xdr:to>
      <xdr:col>85</xdr:col>
      <xdr:colOff>177800</xdr:colOff>
      <xdr:row>97</xdr:row>
      <xdr:rowOff>154797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31624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6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61083</xdr:rowOff>
    </xdr:from>
    <xdr:to>
      <xdr:col>81</xdr:col>
      <xdr:colOff>101600</xdr:colOff>
      <xdr:row>97</xdr:row>
      <xdr:rowOff>162683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153810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36010</xdr:rowOff>
    </xdr:from>
    <xdr:to>
      <xdr:col>76</xdr:col>
      <xdr:colOff>165100</xdr:colOff>
      <xdr:row>97</xdr:row>
      <xdr:rowOff>137610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154137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4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154158</xdr:rowOff>
    </xdr:from>
    <xdr:to>
      <xdr:col>72</xdr:col>
      <xdr:colOff>38100</xdr:colOff>
      <xdr:row>98</xdr:row>
      <xdr:rowOff>84308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8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75435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7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154150</xdr:rowOff>
    </xdr:from>
    <xdr:to>
      <xdr:col>67</xdr:col>
      <xdr:colOff>101600</xdr:colOff>
      <xdr:row>98</xdr:row>
      <xdr:rowOff>84300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75427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7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86142</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1323300" y="6086892"/>
          <a:ext cx="838200" cy="69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141949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657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35342</xdr:rowOff>
    </xdr:from>
    <xdr:to>
      <xdr:col>116</xdr:col>
      <xdr:colOff>114300</xdr:colOff>
      <xdr:row>35</xdr:row>
      <xdr:rowOff>136942</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0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58219</xdr:rowOff>
    </xdr:from>
    <xdr:ext cx="469744"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588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議会費における減少は、議場音響設備等整備の終了が要因となっている。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総務費における減少は、防災対策工事の終了、まちづくり基金の積立額の減少が要因となっている。今後も大規模事業に備えてまちづくり基金や減債基金の積み立ては随時実施していく。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民生費における減少は、</a:t>
          </a:r>
          <a:r>
            <a:rPr lang="ja-JP" altLang="ja-JP" sz="1100" b="0" i="0" baseline="0">
              <a:solidFill>
                <a:schemeClr val="dk1"/>
              </a:solidFill>
              <a:effectLst/>
              <a:latin typeface="+mn-lt"/>
              <a:ea typeface="+mn-ea"/>
              <a:cs typeface="+mn-cs"/>
            </a:rPr>
            <a:t>子育て世帯等臨時特別支援給付金の終了や住民税非課税世帯臨時特別給付金の大幅減等が要因となっている。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農林水産費における減少は、土地改良施設適正化工事の終了、稲作病害虫対策等作付支援補助金の皆減が要因となっている。</a:t>
          </a:r>
          <a:r>
            <a:rPr lang="ja-JP" altLang="ja-JP" sz="1100" b="0" i="0" baseline="0">
              <a:solidFill>
                <a:schemeClr val="dk1"/>
              </a:solidFill>
              <a:effectLst/>
              <a:latin typeface="+mn-lt"/>
              <a:ea typeface="+mn-ea"/>
              <a:cs typeface="+mn-cs"/>
            </a:rPr>
            <a:t>諸支出金における増加は浄水場跡地の取得が要因となっている。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駅周辺整備事業や工業ゾーン形成事業等の</a:t>
          </a:r>
          <a:r>
            <a:rPr lang="ja-JP" altLang="ja-JP" sz="1100" b="0" i="0" baseline="0">
              <a:solidFill>
                <a:schemeClr val="dk1"/>
              </a:solidFill>
              <a:effectLst/>
              <a:latin typeface="+mn-lt"/>
              <a:ea typeface="+mn-ea"/>
              <a:cs typeface="+mn-cs"/>
            </a:rPr>
            <a:t>大規模事業が継続されていく中で、可能な限り補助や起債を有効に活用し、経費の抑制に努める。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00" b="0" i="0" baseline="0">
              <a:solidFill>
                <a:schemeClr val="dk1"/>
              </a:solidFill>
              <a:effectLst/>
              <a:latin typeface="+mn-lt"/>
              <a:ea typeface="+mn-ea"/>
              <a:cs typeface="+mn-cs"/>
            </a:rPr>
            <a:t>財政調整基金は平成２７年度より取崩しを行っておらず、運用利息の積立てにより増加している。標準財政規模に対する実質収支額は昨年度が１０．４０％であったが、令和４年度は法人住民税等地方税や地方交付税等の歳入額増加もあり、１２．３９％となった。標準財政規模に対する実質単年度収支は納税義務者の減少や小学校建設事業、社会保障経費の増加等により平成２６年度からの比率は低くなっている。令和４年度は実質収支、単年度実質収支が減少したことから昨年度より０．１２％の減少となった。今後も大規模事業が続くため、縁故債の繰上償還実施や基金への積み立てなどにより</a:t>
          </a:r>
          <a:r>
            <a:rPr kumimoji="1" lang="ja-JP" altLang="ja-JP" sz="1000" b="0" i="0" baseline="0">
              <a:solidFill>
                <a:schemeClr val="dk1"/>
              </a:solidFill>
              <a:effectLst/>
              <a:latin typeface="+mn-lt"/>
              <a:ea typeface="+mn-ea"/>
              <a:cs typeface="+mn-cs"/>
            </a:rPr>
            <a:t>、</a:t>
          </a:r>
          <a:r>
            <a:rPr kumimoji="1" lang="ja-JP" altLang="ja-JP" sz="1000">
              <a:solidFill>
                <a:schemeClr val="dk1"/>
              </a:solidFill>
              <a:effectLst/>
              <a:latin typeface="+mn-lt"/>
              <a:ea typeface="+mn-ea"/>
              <a:cs typeface="+mn-cs"/>
            </a:rPr>
            <a:t>財政健全化に向けた財政運営に努めていく。</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令和４年度においては、すべての会計が黒字となった。平成２８年度末で閉鎖となっていた介護サービス事業特別会計が令和３年度から再開となった。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等は、過去に公的資金補償金免除繰上償還や縁故債の繰上償還に取り組んだことから、ピーク時に比べ減少傾向にあった。令和４年度は起債の新規発行や元利償還開始となった起債があったため、前年より増加となった。今後も大規模事業による新規借入も想定され、増加が見込まれる。中長期的な見通しのもとに事業を実施し、起債の発行を可能な限り抑制するよう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２６年度における小学校関連事業により地方債残高が大幅に増加したが、縁故債の繰上償還等により完済の地方債が増えたことで平成２９年度までは減少傾向であった。平成３０年度からは駅周辺整備事業等の大規模事業にかかる起債を発行したことから、起債残高が増加傾向にあったが、令和４年度は昨年度に引き続き繰上償還を実施し、前年より減少した。</a:t>
          </a:r>
          <a:endParaRPr lang="ja-JP" altLang="ja-JP" sz="1400">
            <a:effectLst/>
          </a:endParaRPr>
        </a:p>
        <a:p>
          <a:pPr rtl="0"/>
          <a:r>
            <a:rPr lang="ja-JP" altLang="ja-JP" sz="1100" b="0" i="0" baseline="0">
              <a:solidFill>
                <a:schemeClr val="dk1"/>
              </a:solidFill>
              <a:effectLst/>
              <a:latin typeface="+mn-lt"/>
              <a:ea typeface="+mn-ea"/>
              <a:cs typeface="+mn-cs"/>
            </a:rPr>
            <a:t>毎年度、減債基金等の基金に積み立てており、令和４年度は、「充当可能基金」は増加した。</a:t>
          </a:r>
          <a:endParaRPr lang="ja-JP" altLang="ja-JP" sz="1400">
            <a:effectLst/>
          </a:endParaRPr>
        </a:p>
        <a:p>
          <a:pPr rtl="0"/>
          <a:r>
            <a:rPr lang="ja-JP" altLang="ja-JP" sz="1100" b="0" i="0" baseline="0">
              <a:solidFill>
                <a:schemeClr val="dk1"/>
              </a:solidFill>
              <a:effectLst/>
              <a:latin typeface="+mn-lt"/>
              <a:ea typeface="+mn-ea"/>
              <a:cs typeface="+mn-cs"/>
            </a:rPr>
            <a:t>今後も駅周辺整備等の大規模事業が継続されるため、繰上償還や減債基金積立に努めていく。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奈良県川西町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基本的には預金での運用を行っており、発生した利息を毎年度積立を行っている。駅周辺整備事業や工業ゾーン創出事業といった大規模事業に備え、預金利息とは別に積み増しも行っている。令和４年度は減債基金に１８百万円、まちづくり基金に１億４６百万円、ふるさと応援基金に１０百万円を積み立て、駅事業の財源に２億１６百万円、環境整備分筆登記委託の財源に８百万円を取り崩したこと等により基金全体としては５２百万円の減少となった。</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駅周辺整備事業や工業ゾーン創出事業といった大規模事業が継続される。その財源として基金の取崩しを行うことから中長期的には減少する見込みである。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・まちづくり基金：地域の活性化及び地域産業の振興</a:t>
          </a:r>
          <a:endParaRPr lang="ja-JP" altLang="ja-JP" sz="1400">
            <a:effectLst/>
          </a:endParaRPr>
        </a:p>
        <a:p>
          <a:r>
            <a:rPr kumimoji="1" lang="ja-JP" altLang="ja-JP" sz="1100">
              <a:solidFill>
                <a:schemeClr val="dk1"/>
              </a:solidFill>
              <a:effectLst/>
              <a:latin typeface="+mn-lt"/>
              <a:ea typeface="+mn-ea"/>
              <a:cs typeface="+mn-cs"/>
            </a:rPr>
            <a:t>・地域福祉基金：地域における福祉活動の促進、快適な生活環境の形成等</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・地域づくり振興基金：住民の文化の向上及び地域活動の促進</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・まちづくり基金は、定期預金運用利息に加えて積み増しを１億４６百万円行った。一方で</a:t>
          </a:r>
          <a:r>
            <a:rPr kumimoji="1" lang="ja-JP" altLang="ja-JP" sz="1100" b="0" i="0" baseline="0">
              <a:solidFill>
                <a:schemeClr val="dk1"/>
              </a:solidFill>
              <a:effectLst/>
              <a:latin typeface="+mn-lt"/>
              <a:ea typeface="+mn-ea"/>
              <a:cs typeface="+mn-cs"/>
            </a:rPr>
            <a:t>駅周辺整備事業</a:t>
          </a:r>
          <a:r>
            <a:rPr kumimoji="1" lang="ja-JP" altLang="ja-JP" sz="1100">
              <a:solidFill>
                <a:schemeClr val="dk1"/>
              </a:solidFill>
              <a:effectLst/>
              <a:latin typeface="+mn-lt"/>
              <a:ea typeface="+mn-ea"/>
              <a:cs typeface="+mn-cs"/>
            </a:rPr>
            <a:t>の財源として２億１６百万円取り崩したことから７０百万円の減となった。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・ふるさと応援基金は小学１年生への制服支給、オリンピック・パラリンピック関連事業等の財源として５百万円取り崩した。</a:t>
          </a:r>
          <a:r>
            <a:rPr kumimoji="1" lang="ja-JP" altLang="ja-JP" sz="1100">
              <a:solidFill>
                <a:schemeClr val="dk1"/>
              </a:solidFill>
              <a:effectLst/>
              <a:latin typeface="+mn-lt"/>
              <a:ea typeface="+mn-ea"/>
              <a:cs typeface="+mn-cs"/>
            </a:rPr>
            <a:t>一方で、定期預金運用利息に加えて、積み増しを１０百万円行ったことから５百万円の増となった。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駅周辺整備事業や工業ゾーン創出事業の財源としてまちづくり基金には優先して積立を行うため、短期的には増加する見込みである。いずれも事業規模が大きいため、事業の進捗具合に応じて取崩しが発生する見込みである。そのため、長期的には減少す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・まちづくり基金を除くその他特定目的基金については、大規模事業完了までは預金運用で発生した利息の積み立てのみ行う予定であり、同額程度または微減する見込みである。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預金での運用を行っており、預金利息の積立により微増。</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財政調整基金の残高は、標準財政規模の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の範囲内となるように努めることとしている。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定期預金運用利息に加えて、積み増しを１８百万円行ったことから１８百万円の増となった。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駅周辺整備事業や工業ゾーン創出事業等の事業実施により、今後、地方債償還のピークが想定される。それに備えて毎年度計画的に積立てを行い、短期的には増加する見込みである。地方債償還ピークを抑えるため起債の繰上償還を予定しており、それ以降は減少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8,217
8,060
5.93
5,314,069
4,921,778
345,125
2,786,376
4,459,598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令和４年度決算において、全国平均より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、県平均より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下回る割合となっている。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類似団体平均値と比較しても、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ヵ年継続して下回る割合となっているものの、年々減価償却率は上昇している。継続して平均値を下回っていることから、老朽化に対する投資を比較的行えているといえるが、老朽化が進んでいる施設があり、施設更新の計画・財源の問題は今後の課題となってくる。公共施設等総合管理計画にもとづき、公共施設等の適正な規模や配置等を検討し、適切に更新を行う。</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433358"/>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04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20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43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29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3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3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84667</xdr:rowOff>
    </xdr:from>
    <xdr:to>
      <xdr:col>23</xdr:col>
      <xdr:colOff>136525</xdr:colOff>
      <xdr:row>31</xdr:row>
      <xdr:rowOff>14817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2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107544</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07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63500</xdr:rowOff>
    </xdr:from>
    <xdr:to>
      <xdr:col>23</xdr:col>
      <xdr:colOff>85725</xdr:colOff>
      <xdr:row>30</xdr:row>
      <xdr:rowOff>135467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207000"/>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133773</xdr:rowOff>
    </xdr:from>
    <xdr:to>
      <xdr:col>15</xdr:col>
      <xdr:colOff>187325</xdr:colOff>
      <xdr:row>30</xdr:row>
      <xdr:rowOff>63923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1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13123</xdr:rowOff>
    </xdr:from>
    <xdr:to>
      <xdr:col>19</xdr:col>
      <xdr:colOff>136525</xdr:colOff>
      <xdr:row>30</xdr:row>
      <xdr:rowOff>63500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15662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119380</xdr:rowOff>
    </xdr:from>
    <xdr:to>
      <xdr:col>11</xdr:col>
      <xdr:colOff>187325</xdr:colOff>
      <xdr:row>30</xdr:row>
      <xdr:rowOff>49530</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0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30</xdr:row>
      <xdr:rowOff>13123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14223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0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29</xdr:row>
      <xdr:rowOff>170180</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08825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39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40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80450</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4881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66057</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48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類似団体平均に比べて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114.5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％、全国平均に比べて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282.3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％、奈良県平均に比べて約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405.4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参考指標ではあるものの、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ヵ年連続で下回る結果となっていることから、行政運営は比較的健全であるといえる。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と比較して、将来負担額が減少し、一方、充当可能基金等は増加したこともあり、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％減少した。引き続き新規発行額と償還額のバランスを考慮しながら健全な財政運営を行う。</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4489903"/>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597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96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151437</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4952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497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49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18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21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2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167885</xdr:rowOff>
    </xdr:from>
    <xdr:to>
      <xdr:col>76</xdr:col>
      <xdr:colOff>73025</xdr:colOff>
      <xdr:row>28</xdr:row>
      <xdr:rowOff>98035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47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19312</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464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94361</xdr:rowOff>
    </xdr:from>
    <xdr:to>
      <xdr:col>72</xdr:col>
      <xdr:colOff>123825</xdr:colOff>
      <xdr:row>29</xdr:row>
      <xdr:rowOff>24511</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48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47235</xdr:rowOff>
    </xdr:from>
    <xdr:to>
      <xdr:col>76</xdr:col>
      <xdr:colOff>22225</xdr:colOff>
      <xdr:row>28</xdr:row>
      <xdr:rowOff>145161</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4847835"/>
          <a:ext cx="711200" cy="9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97137</xdr:rowOff>
    </xdr:from>
    <xdr:to>
      <xdr:col>68</xdr:col>
      <xdr:colOff>123825</xdr:colOff>
      <xdr:row>29</xdr:row>
      <xdr:rowOff>27287</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48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145161</xdr:rowOff>
    </xdr:from>
    <xdr:to>
      <xdr:col>72</xdr:col>
      <xdr:colOff>73025</xdr:colOff>
      <xdr:row>28</xdr:row>
      <xdr:rowOff>147937</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4945761"/>
          <a:ext cx="762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62166</xdr:rowOff>
    </xdr:from>
    <xdr:to>
      <xdr:col>64</xdr:col>
      <xdr:colOff>123825</xdr:colOff>
      <xdr:row>29</xdr:row>
      <xdr:rowOff>163766</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03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147937</xdr:rowOff>
    </xdr:from>
    <xdr:to>
      <xdr:col>68</xdr:col>
      <xdr:colOff>73025</xdr:colOff>
      <xdr:row>29</xdr:row>
      <xdr:rowOff>112966</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4948537"/>
          <a:ext cx="762000" cy="13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128443</xdr:rowOff>
    </xdr:from>
    <xdr:to>
      <xdr:col>60</xdr:col>
      <xdr:colOff>123825</xdr:colOff>
      <xdr:row>29</xdr:row>
      <xdr:rowOff>58593</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49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7793</xdr:rowOff>
    </xdr:from>
    <xdr:to>
      <xdr:col>64</xdr:col>
      <xdr:colOff>73025</xdr:colOff>
      <xdr:row>29</xdr:row>
      <xdr:rowOff>112966</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4979843"/>
          <a:ext cx="762000" cy="10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89507</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06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131797</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27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163874</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30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28973</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34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41038</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467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43814</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467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8843</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480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75120</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470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8,217
8,060
5.93
5,314,069
4,921,778
345,125
2,786,376
4,459,598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149225</xdr:rowOff>
    </xdr:from>
    <xdr:to>
      <xdr:col>24</xdr:col>
      <xdr:colOff>114300</xdr:colOff>
      <xdr:row>41</xdr:row>
      <xdr:rowOff>79375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127652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57785</xdr:rowOff>
    </xdr:from>
    <xdr:to>
      <xdr:col>20</xdr:col>
      <xdr:colOff>38100</xdr:colOff>
      <xdr:row>41</xdr:row>
      <xdr:rowOff>159385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28575</xdr:rowOff>
    </xdr:from>
    <xdr:to>
      <xdr:col>24</xdr:col>
      <xdr:colOff>63500</xdr:colOff>
      <xdr:row>41</xdr:row>
      <xdr:rowOff>108585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705802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74930</xdr:rowOff>
    </xdr:from>
    <xdr:to>
      <xdr:col>15</xdr:col>
      <xdr:colOff>101600</xdr:colOff>
      <xdr:row>42</xdr:row>
      <xdr:rowOff>5080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108585</xdr:rowOff>
    </xdr:from>
    <xdr:to>
      <xdr:col>19</xdr:col>
      <xdr:colOff>177800</xdr:colOff>
      <xdr:row>41</xdr:row>
      <xdr:rowOff>125730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71380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116840</xdr:rowOff>
    </xdr:from>
    <xdr:to>
      <xdr:col>10</xdr:col>
      <xdr:colOff>165100</xdr:colOff>
      <xdr:row>42</xdr:row>
      <xdr:rowOff>46990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125730</xdr:rowOff>
    </xdr:from>
    <xdr:to>
      <xdr:col>15</xdr:col>
      <xdr:colOff>50800</xdr:colOff>
      <xdr:row>41</xdr:row>
      <xdr:rowOff>167640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7155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118745</xdr:rowOff>
    </xdr:from>
    <xdr:to>
      <xdr:col>6</xdr:col>
      <xdr:colOff>38100</xdr:colOff>
      <xdr:row>42</xdr:row>
      <xdr:rowOff>48895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167640</xdr:rowOff>
    </xdr:from>
    <xdr:to>
      <xdr:col>10</xdr:col>
      <xdr:colOff>114300</xdr:colOff>
      <xdr:row>41</xdr:row>
      <xdr:rowOff>169545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71970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150512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167657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38117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40022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36678</xdr:rowOff>
    </xdr:from>
    <xdr:to>
      <xdr:col>55</xdr:col>
      <xdr:colOff>50800</xdr:colOff>
      <xdr:row>41</xdr:row>
      <xdr:rowOff>138278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6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123055</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8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38900</xdr:rowOff>
    </xdr:from>
    <xdr:to>
      <xdr:col>50</xdr:col>
      <xdr:colOff>165100</xdr:colOff>
      <xdr:row>41</xdr:row>
      <xdr:rowOff>140500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87478</xdr:rowOff>
    </xdr:from>
    <xdr:to>
      <xdr:col>55</xdr:col>
      <xdr:colOff>0</xdr:colOff>
      <xdr:row>41</xdr:row>
      <xdr:rowOff>89700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116928"/>
          <a:ext cx="8382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40195</xdr:rowOff>
    </xdr:from>
    <xdr:to>
      <xdr:col>46</xdr:col>
      <xdr:colOff>38100</xdr:colOff>
      <xdr:row>41</xdr:row>
      <xdr:rowOff>141795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6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89700</xdr:rowOff>
    </xdr:from>
    <xdr:to>
      <xdr:col>50</xdr:col>
      <xdr:colOff>114300</xdr:colOff>
      <xdr:row>41</xdr:row>
      <xdr:rowOff>90995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119150"/>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41973</xdr:rowOff>
    </xdr:from>
    <xdr:to>
      <xdr:col>41</xdr:col>
      <xdr:colOff>101600</xdr:colOff>
      <xdr:row>41</xdr:row>
      <xdr:rowOff>143573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07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90995</xdr:rowOff>
    </xdr:from>
    <xdr:to>
      <xdr:col>45</xdr:col>
      <xdr:colOff>177800</xdr:colOff>
      <xdr:row>41</xdr:row>
      <xdr:rowOff>92773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120445"/>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42735</xdr:rowOff>
    </xdr:from>
    <xdr:to>
      <xdr:col>36</xdr:col>
      <xdr:colOff>165100</xdr:colOff>
      <xdr:row>41</xdr:row>
      <xdr:rowOff>144335</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07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92773</xdr:rowOff>
    </xdr:from>
    <xdr:to>
      <xdr:col>41</xdr:col>
      <xdr:colOff>50800</xdr:colOff>
      <xdr:row>41</xdr:row>
      <xdr:rowOff>93535</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12222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5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131627</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1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132922</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16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134700</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16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135462</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1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99440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86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112485</xdr:rowOff>
    </xdr:from>
    <xdr:to>
      <xdr:col>24</xdr:col>
      <xdr:colOff>114300</xdr:colOff>
      <xdr:row>62</xdr:row>
      <xdr:rowOff>42635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90912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87993</xdr:rowOff>
    </xdr:from>
    <xdr:to>
      <xdr:col>20</xdr:col>
      <xdr:colOff>38100</xdr:colOff>
      <xdr:row>62</xdr:row>
      <xdr:rowOff>18143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138793</xdr:rowOff>
    </xdr:from>
    <xdr:to>
      <xdr:col>24</xdr:col>
      <xdr:colOff>63500</xdr:colOff>
      <xdr:row>61</xdr:row>
      <xdr:rowOff>163285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597243"/>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138793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57275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47172</xdr:rowOff>
    </xdr:from>
    <xdr:to>
      <xdr:col>10</xdr:col>
      <xdr:colOff>165100</xdr:colOff>
      <xdr:row>61</xdr:row>
      <xdr:rowOff>148772</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97972</xdr:rowOff>
    </xdr:from>
    <xdr:to>
      <xdr:col>15</xdr:col>
      <xdr:colOff>50800</xdr:colOff>
      <xdr:row>61</xdr:row>
      <xdr:rowOff>114300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55642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37374</xdr:rowOff>
    </xdr:from>
    <xdr:to>
      <xdr:col>6</xdr:col>
      <xdr:colOff>38100</xdr:colOff>
      <xdr:row>61</xdr:row>
      <xdr:rowOff>138974</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88174</xdr:rowOff>
    </xdr:from>
    <xdr:to>
      <xdr:col>10</xdr:col>
      <xdr:colOff>114300</xdr:colOff>
      <xdr:row>61</xdr:row>
      <xdr:rowOff>97972</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54662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15076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30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166931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153868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9270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139899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130101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5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79370</xdr:rowOff>
    </xdr:from>
    <xdr:to>
      <xdr:col>55</xdr:col>
      <xdr:colOff>50800</xdr:colOff>
      <xdr:row>64</xdr:row>
      <xdr:rowOff>9520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165747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79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81517</xdr:rowOff>
    </xdr:from>
    <xdr:to>
      <xdr:col>50</xdr:col>
      <xdr:colOff>165100</xdr:colOff>
      <xdr:row>64</xdr:row>
      <xdr:rowOff>11667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130170</xdr:rowOff>
    </xdr:from>
    <xdr:to>
      <xdr:col>55</xdr:col>
      <xdr:colOff>0</xdr:colOff>
      <xdr:row>63</xdr:row>
      <xdr:rowOff>132317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931520"/>
          <a:ext cx="8382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82811</xdr:rowOff>
    </xdr:from>
    <xdr:to>
      <xdr:col>46</xdr:col>
      <xdr:colOff>38100</xdr:colOff>
      <xdr:row>64</xdr:row>
      <xdr:rowOff>12961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132317</xdr:rowOff>
    </xdr:from>
    <xdr:to>
      <xdr:col>50</xdr:col>
      <xdr:colOff>114300</xdr:colOff>
      <xdr:row>63</xdr:row>
      <xdr:rowOff>133611</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933667"/>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85018</xdr:rowOff>
    </xdr:from>
    <xdr:to>
      <xdr:col>41</xdr:col>
      <xdr:colOff>101600</xdr:colOff>
      <xdr:row>64</xdr:row>
      <xdr:rowOff>15168</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8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133611</xdr:rowOff>
    </xdr:from>
    <xdr:to>
      <xdr:col>45</xdr:col>
      <xdr:colOff>177800</xdr:colOff>
      <xdr:row>63</xdr:row>
      <xdr:rowOff>135818</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934961"/>
          <a:ext cx="889000" cy="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87285</xdr:rowOff>
    </xdr:from>
    <xdr:to>
      <xdr:col>36</xdr:col>
      <xdr:colOff>165100</xdr:colOff>
      <xdr:row>64</xdr:row>
      <xdr:rowOff>17435</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135818</xdr:rowOff>
    </xdr:from>
    <xdr:to>
      <xdr:col>41</xdr:col>
      <xdr:colOff>50800</xdr:colOff>
      <xdr:row>63</xdr:row>
      <xdr:rowOff>138085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937168"/>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2794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97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4088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97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6295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97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8562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98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100982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5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109238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99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40639</xdr:rowOff>
    </xdr:from>
    <xdr:to>
      <xdr:col>20</xdr:col>
      <xdr:colOff>38100</xdr:colOff>
      <xdr:row>82</xdr:row>
      <xdr:rowOff>142239</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91439</xdr:rowOff>
    </xdr:from>
    <xdr:to>
      <xdr:col>24</xdr:col>
      <xdr:colOff>63500</xdr:colOff>
      <xdr:row>82</xdr:row>
      <xdr:rowOff>137161</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1503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164464</xdr:rowOff>
    </xdr:from>
    <xdr:to>
      <xdr:col>15</xdr:col>
      <xdr:colOff>101600</xdr:colOff>
      <xdr:row>82</xdr:row>
      <xdr:rowOff>94614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43814</xdr:rowOff>
    </xdr:from>
    <xdr:to>
      <xdr:col>19</xdr:col>
      <xdr:colOff>177800</xdr:colOff>
      <xdr:row>82</xdr:row>
      <xdr:rowOff>91439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1027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116839</xdr:rowOff>
    </xdr:from>
    <xdr:to>
      <xdr:col>10</xdr:col>
      <xdr:colOff>165100</xdr:colOff>
      <xdr:row>82</xdr:row>
      <xdr:rowOff>46989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167639</xdr:rowOff>
    </xdr:from>
    <xdr:to>
      <xdr:col>15</xdr:col>
      <xdr:colOff>50800</xdr:colOff>
      <xdr:row>82</xdr:row>
      <xdr:rowOff>43814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0550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73025</xdr:rowOff>
    </xdr:from>
    <xdr:to>
      <xdr:col>6</xdr:col>
      <xdr:colOff>38100</xdr:colOff>
      <xdr:row>82</xdr:row>
      <xdr:rowOff>3175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123825</xdr:rowOff>
    </xdr:from>
    <xdr:to>
      <xdr:col>10</xdr:col>
      <xdr:colOff>114300</xdr:colOff>
      <xdr:row>81</xdr:row>
      <xdr:rowOff>167639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0112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158766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111141</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28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54881</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82550</xdr:rowOff>
    </xdr:from>
    <xdr:to>
      <xdr:col>50</xdr:col>
      <xdr:colOff>165100</xdr:colOff>
      <xdr:row>85</xdr:row>
      <xdr:rowOff>12700</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127254</xdr:rowOff>
    </xdr:from>
    <xdr:to>
      <xdr:col>55</xdr:col>
      <xdr:colOff>0</xdr:colOff>
      <xdr:row>84</xdr:row>
      <xdr:rowOff>133350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52905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86170</xdr:rowOff>
    </xdr:from>
    <xdr:to>
      <xdr:col>46</xdr:col>
      <xdr:colOff>38100</xdr:colOff>
      <xdr:row>85</xdr:row>
      <xdr:rowOff>16320</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4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133350</xdr:rowOff>
    </xdr:from>
    <xdr:to>
      <xdr:col>50</xdr:col>
      <xdr:colOff>114300</xdr:colOff>
      <xdr:row>84</xdr:row>
      <xdr:rowOff>136970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535150"/>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89979</xdr:rowOff>
    </xdr:from>
    <xdr:to>
      <xdr:col>41</xdr:col>
      <xdr:colOff>101600</xdr:colOff>
      <xdr:row>85</xdr:row>
      <xdr:rowOff>20129</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49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136970</xdr:rowOff>
    </xdr:from>
    <xdr:to>
      <xdr:col>45</xdr:col>
      <xdr:colOff>177800</xdr:colOff>
      <xdr:row>84</xdr:row>
      <xdr:rowOff>140779</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53877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92075</xdr:rowOff>
    </xdr:from>
    <xdr:to>
      <xdr:col>36</xdr:col>
      <xdr:colOff>165100</xdr:colOff>
      <xdr:row>85</xdr:row>
      <xdr:rowOff>22225</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140779</xdr:rowOff>
    </xdr:from>
    <xdr:to>
      <xdr:col>41</xdr:col>
      <xdr:colOff>50800</xdr:colOff>
      <xdr:row>84</xdr:row>
      <xdr:rowOff>142875</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54257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3827</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7447</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58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11256</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58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13352</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5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1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100-0000A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100-0000A7010000}"/>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100-0000A9010000}"/>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33565</xdr:rowOff>
    </xdr:from>
    <xdr:to>
      <xdr:col>85</xdr:col>
      <xdr:colOff>177800</xdr:colOff>
      <xdr:row>39</xdr:row>
      <xdr:rowOff>135165</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6268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11992</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100-0000B5010000}"/>
            </a:ext>
          </a:extLst>
        </xdr:cNvPr>
        <xdr:cNvSpPr txBox="1"/>
      </xdr:nvSpPr>
      <xdr:spPr>
        <a:xfrm>
          <a:off x="16357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147865</xdr:rowOff>
    </xdr:from>
    <xdr:to>
      <xdr:col>81</xdr:col>
      <xdr:colOff>101600</xdr:colOff>
      <xdr:row>39</xdr:row>
      <xdr:rowOff>78015</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5430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27215</xdr:rowOff>
    </xdr:from>
    <xdr:to>
      <xdr:col>85</xdr:col>
      <xdr:colOff>127000</xdr:colOff>
      <xdr:row>39</xdr:row>
      <xdr:rowOff>84365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5481300" y="671376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90715</xdr:rowOff>
    </xdr:from>
    <xdr:to>
      <xdr:col>76</xdr:col>
      <xdr:colOff>165100</xdr:colOff>
      <xdr:row>39</xdr:row>
      <xdr:rowOff>20865</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4541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141515</xdr:rowOff>
    </xdr:from>
    <xdr:to>
      <xdr:col>81</xdr:col>
      <xdr:colOff>50800</xdr:colOff>
      <xdr:row>39</xdr:row>
      <xdr:rowOff>27215</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4592300" y="66566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3652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82731</xdr:rowOff>
    </xdr:from>
    <xdr:to>
      <xdr:col>76</xdr:col>
      <xdr:colOff>114300</xdr:colOff>
      <xdr:row>38</xdr:row>
      <xdr:rowOff>141515</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3703300" y="659783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147864</xdr:rowOff>
    </xdr:from>
    <xdr:to>
      <xdr:col>67</xdr:col>
      <xdr:colOff>101600</xdr:colOff>
      <xdr:row>38</xdr:row>
      <xdr:rowOff>78014</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2763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27215</xdr:rowOff>
    </xdr:from>
    <xdr:to>
      <xdr:col>71</xdr:col>
      <xdr:colOff>177800</xdr:colOff>
      <xdr:row>38</xdr:row>
      <xdr:rowOff>82731</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2814300" y="6542315"/>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69142</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52660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11992</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4389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124658</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3500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69142</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2611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1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100-0000DE010000}"/>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100-0000E0010000}"/>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100-0000E2010000}"/>
            </a:ext>
          </a:extLst>
        </xdr:cNvPr>
        <xdr:cNvSpPr txBox="1"/>
      </xdr:nvSpPr>
      <xdr:spPr>
        <a:xfrm>
          <a:off x="22199600" y="6623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68580</xdr:rowOff>
    </xdr:from>
    <xdr:to>
      <xdr:col>116</xdr:col>
      <xdr:colOff>114300</xdr:colOff>
      <xdr:row>40</xdr:row>
      <xdr:rowOff>170180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21107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47007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100-0000EE010000}"/>
            </a:ext>
          </a:extLst>
        </xdr:cNvPr>
        <xdr:cNvSpPr txBox="1"/>
      </xdr:nvSpPr>
      <xdr:spPr>
        <a:xfrm>
          <a:off x="22199600" y="690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73660</xdr:rowOff>
    </xdr:from>
    <xdr:to>
      <xdr:col>112</xdr:col>
      <xdr:colOff>38100</xdr:colOff>
      <xdr:row>41</xdr:row>
      <xdr:rowOff>3810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1272500" y="69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119380</xdr:rowOff>
    </xdr:from>
    <xdr:to>
      <xdr:col>116</xdr:col>
      <xdr:colOff>63500</xdr:colOff>
      <xdr:row>40</xdr:row>
      <xdr:rowOff>124460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1323300" y="697738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76200</xdr:rowOff>
    </xdr:from>
    <xdr:to>
      <xdr:col>107</xdr:col>
      <xdr:colOff>101600</xdr:colOff>
      <xdr:row>41</xdr:row>
      <xdr:rowOff>6350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0383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124460</xdr:rowOff>
    </xdr:from>
    <xdr:to>
      <xdr:col>111</xdr:col>
      <xdr:colOff>177800</xdr:colOff>
      <xdr:row>40</xdr:row>
      <xdr:rowOff>127000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0434300" y="6982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78740</xdr:rowOff>
    </xdr:from>
    <xdr:to>
      <xdr:col>102</xdr:col>
      <xdr:colOff>165100</xdr:colOff>
      <xdr:row>41</xdr:row>
      <xdr:rowOff>8890</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9494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127000</xdr:rowOff>
    </xdr:from>
    <xdr:to>
      <xdr:col>107</xdr:col>
      <xdr:colOff>50800</xdr:colOff>
      <xdr:row>40</xdr:row>
      <xdr:rowOff>129540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9545300" y="69850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81280</xdr:rowOff>
    </xdr:from>
    <xdr:to>
      <xdr:col>98</xdr:col>
      <xdr:colOff>38100</xdr:colOff>
      <xdr:row>41</xdr:row>
      <xdr:rowOff>11430</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8605500" y="69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129540</xdr:rowOff>
    </xdr:from>
    <xdr:to>
      <xdr:col>102</xdr:col>
      <xdr:colOff>114300</xdr:colOff>
      <xdr:row>40</xdr:row>
      <xdr:rowOff>132080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8656300" y="69875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166387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702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168927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2557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70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xdr:rowOff>
    </xdr:from>
    <xdr:to>
      <xdr:col>85</xdr:col>
      <xdr:colOff>177800</xdr:colOff>
      <xdr:row>57</xdr:row>
      <xdr:rowOff>102235</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23512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93980</xdr:rowOff>
    </xdr:from>
    <xdr:to>
      <xdr:col>81</xdr:col>
      <xdr:colOff>101600</xdr:colOff>
      <xdr:row>57</xdr:row>
      <xdr:rowOff>24130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144780</xdr:rowOff>
    </xdr:from>
    <xdr:to>
      <xdr:col>85</xdr:col>
      <xdr:colOff>127000</xdr:colOff>
      <xdr:row>57</xdr:row>
      <xdr:rowOff>51435</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5481300" y="974598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13970</xdr:rowOff>
    </xdr:from>
    <xdr:to>
      <xdr:col>76</xdr:col>
      <xdr:colOff>165100</xdr:colOff>
      <xdr:row>56</xdr:row>
      <xdr:rowOff>115570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64770</xdr:rowOff>
    </xdr:from>
    <xdr:to>
      <xdr:col>81</xdr:col>
      <xdr:colOff>50800</xdr:colOff>
      <xdr:row>56</xdr:row>
      <xdr:rowOff>144780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4592300" y="96659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105410</xdr:rowOff>
    </xdr:from>
    <xdr:to>
      <xdr:col>72</xdr:col>
      <xdr:colOff>38100</xdr:colOff>
      <xdr:row>56</xdr:row>
      <xdr:rowOff>35560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156210</xdr:rowOff>
    </xdr:from>
    <xdr:to>
      <xdr:col>76</xdr:col>
      <xdr:colOff>114300</xdr:colOff>
      <xdr:row>56</xdr:row>
      <xdr:rowOff>64770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95859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25400</xdr:rowOff>
    </xdr:from>
    <xdr:to>
      <xdr:col>67</xdr:col>
      <xdr:colOff>101600</xdr:colOff>
      <xdr:row>55</xdr:row>
      <xdr:rowOff>127000</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76200</xdr:rowOff>
    </xdr:from>
    <xdr:to>
      <xdr:col>71</xdr:col>
      <xdr:colOff>177800</xdr:colOff>
      <xdr:row>55</xdr:row>
      <xdr:rowOff>156210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814300" y="95059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62882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40657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132097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52087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931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143527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00000000-0008-0000-0100-00005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id="{00000000-0008-0000-0100-000054020000}"/>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id="{00000000-0008-0000-0100-000056020000}"/>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600" name="【学校施設】&#10;一人当たり面積平均値テキスト">
          <a:extLst>
            <a:ext uri="{FF2B5EF4-FFF2-40B4-BE49-F238E27FC236}">
              <a16:creationId xmlns:a16="http://schemas.microsoft.com/office/drawing/2014/main" id="{00000000-0008-0000-0100-000058020000}"/>
            </a:ext>
          </a:extLst>
        </xdr:cNvPr>
        <xdr:cNvSpPr txBox="1"/>
      </xdr:nvSpPr>
      <xdr:spPr>
        <a:xfrm>
          <a:off x="22199600" y="1043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92891</xdr:rowOff>
    </xdr:from>
    <xdr:to>
      <xdr:col>116</xdr:col>
      <xdr:colOff>114300</xdr:colOff>
      <xdr:row>65</xdr:row>
      <xdr:rowOff>23041</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2110700" y="110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64</xdr:row>
      <xdr:rowOff>7818</xdr:rowOff>
    </xdr:from>
    <xdr:ext cx="469744" cy="259045"/>
    <xdr:sp macro="" textlink="">
      <xdr:nvSpPr>
        <xdr:cNvPr id="612" name="【学校施設】&#10;一人当たり面積該当値テキスト">
          <a:extLst>
            <a:ext uri="{FF2B5EF4-FFF2-40B4-BE49-F238E27FC236}">
              <a16:creationId xmlns:a16="http://schemas.microsoft.com/office/drawing/2014/main" id="{00000000-0008-0000-0100-000064020000}"/>
            </a:ext>
          </a:extLst>
        </xdr:cNvPr>
        <xdr:cNvSpPr txBox="1"/>
      </xdr:nvSpPr>
      <xdr:spPr>
        <a:xfrm>
          <a:off x="22199600" y="1098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98770</xdr:rowOff>
    </xdr:from>
    <xdr:to>
      <xdr:col>112</xdr:col>
      <xdr:colOff>38100</xdr:colOff>
      <xdr:row>65</xdr:row>
      <xdr:rowOff>28920</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1272500" y="110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143691</xdr:rowOff>
    </xdr:from>
    <xdr:to>
      <xdr:col>116</xdr:col>
      <xdr:colOff>63500</xdr:colOff>
      <xdr:row>64</xdr:row>
      <xdr:rowOff>149570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21323300" y="11116491"/>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102036</xdr:rowOff>
    </xdr:from>
    <xdr:to>
      <xdr:col>107</xdr:col>
      <xdr:colOff>101600</xdr:colOff>
      <xdr:row>65</xdr:row>
      <xdr:rowOff>32186</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0383500" y="1107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149570</xdr:rowOff>
    </xdr:from>
    <xdr:to>
      <xdr:col>111</xdr:col>
      <xdr:colOff>177800</xdr:colOff>
      <xdr:row>64</xdr:row>
      <xdr:rowOff>152836</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20434300" y="1112237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105628</xdr:rowOff>
    </xdr:from>
    <xdr:to>
      <xdr:col>102</xdr:col>
      <xdr:colOff>165100</xdr:colOff>
      <xdr:row>65</xdr:row>
      <xdr:rowOff>35778</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9494500" y="110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152836</xdr:rowOff>
    </xdr:from>
    <xdr:to>
      <xdr:col>107</xdr:col>
      <xdr:colOff>50800</xdr:colOff>
      <xdr:row>64</xdr:row>
      <xdr:rowOff>156428</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9545300" y="1112563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130773</xdr:rowOff>
    </xdr:from>
    <xdr:to>
      <xdr:col>98</xdr:col>
      <xdr:colOff>38100</xdr:colOff>
      <xdr:row>65</xdr:row>
      <xdr:rowOff>60923</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8605500" y="111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156428</xdr:rowOff>
    </xdr:from>
    <xdr:to>
      <xdr:col>102</xdr:col>
      <xdr:colOff>114300</xdr:colOff>
      <xdr:row>65</xdr:row>
      <xdr:rowOff>10123</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18656300" y="11129228"/>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21" name="n_1aveValue【学校施設】&#10;一人当たり面積">
          <a:extLst>
            <a:ext uri="{FF2B5EF4-FFF2-40B4-BE49-F238E27FC236}">
              <a16:creationId xmlns:a16="http://schemas.microsoft.com/office/drawing/2014/main" id="{00000000-0008-0000-0100-00006D020000}"/>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622" name="n_2aveValue【学校施設】&#10;一人当たり面積">
          <a:extLst>
            <a:ext uri="{FF2B5EF4-FFF2-40B4-BE49-F238E27FC236}">
              <a16:creationId xmlns:a16="http://schemas.microsoft.com/office/drawing/2014/main" id="{00000000-0008-0000-0100-00006E020000}"/>
            </a:ext>
          </a:extLst>
        </xdr:cNvPr>
        <xdr:cNvSpPr txBox="1"/>
      </xdr:nvSpPr>
      <xdr:spPr>
        <a:xfrm>
          <a:off x="201994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23" name="n_3aveValue【学校施設】&#10;一人当たり面積">
          <a:extLst>
            <a:ext uri="{FF2B5EF4-FFF2-40B4-BE49-F238E27FC236}">
              <a16:creationId xmlns:a16="http://schemas.microsoft.com/office/drawing/2014/main" id="{00000000-0008-0000-0100-00006F020000}"/>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624" name="n_4aveValue【学校施設】&#10;一人当たり面積">
          <a:extLst>
            <a:ext uri="{FF2B5EF4-FFF2-40B4-BE49-F238E27FC236}">
              <a16:creationId xmlns:a16="http://schemas.microsoft.com/office/drawing/2014/main" id="{00000000-0008-0000-0100-000070020000}"/>
            </a:ext>
          </a:extLst>
        </xdr:cNvPr>
        <xdr:cNvSpPr txBox="1"/>
      </xdr:nvSpPr>
      <xdr:spPr>
        <a:xfrm>
          <a:off x="18421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65</xdr:row>
      <xdr:rowOff>20047</xdr:rowOff>
    </xdr:from>
    <xdr:ext cx="469744" cy="259045"/>
    <xdr:sp macro="" textlink="">
      <xdr:nvSpPr>
        <xdr:cNvPr id="625" name="n_1mainValue【学校施設】&#10;一人当たり面積">
          <a:extLst>
            <a:ext uri="{FF2B5EF4-FFF2-40B4-BE49-F238E27FC236}">
              <a16:creationId xmlns:a16="http://schemas.microsoft.com/office/drawing/2014/main" id="{00000000-0008-0000-0100-000071020000}"/>
            </a:ext>
          </a:extLst>
        </xdr:cNvPr>
        <xdr:cNvSpPr txBox="1"/>
      </xdr:nvSpPr>
      <xdr:spPr>
        <a:xfrm>
          <a:off x="21075727" y="111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65</xdr:row>
      <xdr:rowOff>23313</xdr:rowOff>
    </xdr:from>
    <xdr:ext cx="469744" cy="259045"/>
    <xdr:sp macro="" textlink="">
      <xdr:nvSpPr>
        <xdr:cNvPr id="626" name="n_2mainValue【学校施設】&#10;一人当たり面積">
          <a:extLst>
            <a:ext uri="{FF2B5EF4-FFF2-40B4-BE49-F238E27FC236}">
              <a16:creationId xmlns:a16="http://schemas.microsoft.com/office/drawing/2014/main" id="{00000000-0008-0000-0100-000072020000}"/>
            </a:ext>
          </a:extLst>
        </xdr:cNvPr>
        <xdr:cNvSpPr txBox="1"/>
      </xdr:nvSpPr>
      <xdr:spPr>
        <a:xfrm>
          <a:off x="20199427" y="1116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65</xdr:row>
      <xdr:rowOff>26905</xdr:rowOff>
    </xdr:from>
    <xdr:ext cx="469744" cy="259045"/>
    <xdr:sp macro="" textlink="">
      <xdr:nvSpPr>
        <xdr:cNvPr id="627" name="n_3mainValue【学校施設】&#10;一人当たり面積">
          <a:extLst>
            <a:ext uri="{FF2B5EF4-FFF2-40B4-BE49-F238E27FC236}">
              <a16:creationId xmlns:a16="http://schemas.microsoft.com/office/drawing/2014/main" id="{00000000-0008-0000-0100-000073020000}"/>
            </a:ext>
          </a:extLst>
        </xdr:cNvPr>
        <xdr:cNvSpPr txBox="1"/>
      </xdr:nvSpPr>
      <xdr:spPr>
        <a:xfrm>
          <a:off x="19310427" y="1117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65</xdr:row>
      <xdr:rowOff>52050</xdr:rowOff>
    </xdr:from>
    <xdr:ext cx="469744" cy="259045"/>
    <xdr:sp macro="" textlink="">
      <xdr:nvSpPr>
        <xdr:cNvPr id="628" name="n_4mainValue【学校施設】&#10;一人当たり面積">
          <a:extLst>
            <a:ext uri="{FF2B5EF4-FFF2-40B4-BE49-F238E27FC236}">
              <a16:creationId xmlns:a16="http://schemas.microsoft.com/office/drawing/2014/main" id="{00000000-0008-0000-0100-000074020000}"/>
            </a:ext>
          </a:extLst>
        </xdr:cNvPr>
        <xdr:cNvSpPr txBox="1"/>
      </xdr:nvSpPr>
      <xdr:spPr>
        <a:xfrm>
          <a:off x="18421427" y="1119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00000000-0008-0000-01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3" name="【児童館】&#10;有形固定資産減価償却率最小値テキスト">
          <a:extLst>
            <a:ext uri="{FF2B5EF4-FFF2-40B4-BE49-F238E27FC236}">
              <a16:creationId xmlns:a16="http://schemas.microsoft.com/office/drawing/2014/main" id="{00000000-0008-0000-0100-00008D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5" name="【児童館】&#10;有形固定資産減価償却率最大値テキスト">
          <a:extLst>
            <a:ext uri="{FF2B5EF4-FFF2-40B4-BE49-F238E27FC236}">
              <a16:creationId xmlns:a16="http://schemas.microsoft.com/office/drawing/2014/main" id="{00000000-0008-0000-0100-00008F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138447</xdr:rowOff>
    </xdr:from>
    <xdr:ext cx="405111" cy="259045"/>
    <xdr:sp macro="" textlink="">
      <xdr:nvSpPr>
        <xdr:cNvPr id="657" name="【児童館】&#10;有形固定資産減価償却率平均値テキスト">
          <a:extLst>
            <a:ext uri="{FF2B5EF4-FFF2-40B4-BE49-F238E27FC236}">
              <a16:creationId xmlns:a16="http://schemas.microsoft.com/office/drawing/2014/main" id="{00000000-0008-0000-0100-000091020000}"/>
            </a:ext>
          </a:extLst>
        </xdr:cNvPr>
        <xdr:cNvSpPr txBox="1"/>
      </xdr:nvSpPr>
      <xdr:spPr>
        <a:xfrm>
          <a:off x="16357600" y="1402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115570</xdr:rowOff>
    </xdr:from>
    <xdr:to>
      <xdr:col>85</xdr:col>
      <xdr:colOff>177800</xdr:colOff>
      <xdr:row>83</xdr:row>
      <xdr:rowOff>45720</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62687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118111</xdr:rowOff>
    </xdr:from>
    <xdr:to>
      <xdr:col>81</xdr:col>
      <xdr:colOff>101600</xdr:colOff>
      <xdr:row>83</xdr:row>
      <xdr:rowOff>48261</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5430500" y="1417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161289</xdr:rowOff>
    </xdr:from>
    <xdr:to>
      <xdr:col>76</xdr:col>
      <xdr:colOff>165100</xdr:colOff>
      <xdr:row>83</xdr:row>
      <xdr:rowOff>91439</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4541500" y="1422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63500</xdr:rowOff>
    </xdr:from>
    <xdr:to>
      <xdr:col>72</xdr:col>
      <xdr:colOff>38100</xdr:colOff>
      <xdr:row>82</xdr:row>
      <xdr:rowOff>165100</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365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45720</xdr:rowOff>
    </xdr:from>
    <xdr:to>
      <xdr:col>67</xdr:col>
      <xdr:colOff>101600</xdr:colOff>
      <xdr:row>82</xdr:row>
      <xdr:rowOff>147320</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2763500" y="1410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124461</xdr:rowOff>
    </xdr:from>
    <xdr:to>
      <xdr:col>85</xdr:col>
      <xdr:colOff>177800</xdr:colOff>
      <xdr:row>85</xdr:row>
      <xdr:rowOff>54611</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6268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39388</xdr:rowOff>
    </xdr:from>
    <xdr:ext cx="405111" cy="259045"/>
    <xdr:sp macro="" textlink="">
      <xdr:nvSpPr>
        <xdr:cNvPr id="669" name="【児童館】&#10;有形固定資産減価償却率該当値テキスト">
          <a:extLst>
            <a:ext uri="{FF2B5EF4-FFF2-40B4-BE49-F238E27FC236}">
              <a16:creationId xmlns:a16="http://schemas.microsoft.com/office/drawing/2014/main" id="{00000000-0008-0000-0100-00009D020000}"/>
            </a:ext>
          </a:extLst>
        </xdr:cNvPr>
        <xdr:cNvSpPr txBox="1"/>
      </xdr:nvSpPr>
      <xdr:spPr>
        <a:xfrm>
          <a:off x="16357600" y="1444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139700</xdr:rowOff>
    </xdr:from>
    <xdr:to>
      <xdr:col>81</xdr:col>
      <xdr:colOff>101600</xdr:colOff>
      <xdr:row>85</xdr:row>
      <xdr:rowOff>69850</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5430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3811</xdr:rowOff>
    </xdr:from>
    <xdr:to>
      <xdr:col>85</xdr:col>
      <xdr:colOff>127000</xdr:colOff>
      <xdr:row>85</xdr:row>
      <xdr:rowOff>19050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flipV="1">
          <a:off x="15481300" y="145770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139700</xdr:rowOff>
    </xdr:from>
    <xdr:to>
      <xdr:col>76</xdr:col>
      <xdr:colOff>165100</xdr:colOff>
      <xdr:row>85</xdr:row>
      <xdr:rowOff>69850</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4541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19050</xdr:rowOff>
    </xdr:from>
    <xdr:to>
      <xdr:col>81</xdr:col>
      <xdr:colOff>50800</xdr:colOff>
      <xdr:row>85</xdr:row>
      <xdr:rowOff>19050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4592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138430</xdr:rowOff>
    </xdr:from>
    <xdr:to>
      <xdr:col>72</xdr:col>
      <xdr:colOff>38100</xdr:colOff>
      <xdr:row>85</xdr:row>
      <xdr:rowOff>68580</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3652500" y="145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17780</xdr:rowOff>
    </xdr:from>
    <xdr:to>
      <xdr:col>76</xdr:col>
      <xdr:colOff>114300</xdr:colOff>
      <xdr:row>85</xdr:row>
      <xdr:rowOff>19050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3703300" y="145910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137161</xdr:rowOff>
    </xdr:from>
    <xdr:to>
      <xdr:col>67</xdr:col>
      <xdr:colOff>101600</xdr:colOff>
      <xdr:row>85</xdr:row>
      <xdr:rowOff>67311</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2763500" y="1453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16511</xdr:rowOff>
    </xdr:from>
    <xdr:to>
      <xdr:col>71</xdr:col>
      <xdr:colOff>177800</xdr:colOff>
      <xdr:row>85</xdr:row>
      <xdr:rowOff>17780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2814300" y="145897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64788</xdr:rowOff>
    </xdr:from>
    <xdr:ext cx="405111" cy="259045"/>
    <xdr:sp macro="" textlink="">
      <xdr:nvSpPr>
        <xdr:cNvPr id="678" name="n_1aveValue【児童館】&#10;有形固定資産減価償却率">
          <a:extLst>
            <a:ext uri="{FF2B5EF4-FFF2-40B4-BE49-F238E27FC236}">
              <a16:creationId xmlns:a16="http://schemas.microsoft.com/office/drawing/2014/main" id="{00000000-0008-0000-0100-0000A6020000}"/>
            </a:ext>
          </a:extLst>
        </xdr:cNvPr>
        <xdr:cNvSpPr txBox="1"/>
      </xdr:nvSpPr>
      <xdr:spPr>
        <a:xfrm>
          <a:off x="152660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107966</xdr:rowOff>
    </xdr:from>
    <xdr:ext cx="405111" cy="259045"/>
    <xdr:sp macro="" textlink="">
      <xdr:nvSpPr>
        <xdr:cNvPr id="679" name="n_2aveValue【児童館】&#10;有形固定資産減価償却率">
          <a:extLst>
            <a:ext uri="{FF2B5EF4-FFF2-40B4-BE49-F238E27FC236}">
              <a16:creationId xmlns:a16="http://schemas.microsoft.com/office/drawing/2014/main" id="{00000000-0008-0000-0100-0000A7020000}"/>
            </a:ext>
          </a:extLst>
        </xdr:cNvPr>
        <xdr:cNvSpPr txBox="1"/>
      </xdr:nvSpPr>
      <xdr:spPr>
        <a:xfrm>
          <a:off x="14389744" y="1399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10177</xdr:rowOff>
    </xdr:from>
    <xdr:ext cx="405111" cy="259045"/>
    <xdr:sp macro="" textlink="">
      <xdr:nvSpPr>
        <xdr:cNvPr id="680" name="n_3aveValue【児童館】&#10;有形固定資産減価償却率">
          <a:extLst>
            <a:ext uri="{FF2B5EF4-FFF2-40B4-BE49-F238E27FC236}">
              <a16:creationId xmlns:a16="http://schemas.microsoft.com/office/drawing/2014/main" id="{00000000-0008-0000-0100-0000A8020000}"/>
            </a:ext>
          </a:extLst>
        </xdr:cNvPr>
        <xdr:cNvSpPr txBox="1"/>
      </xdr:nvSpPr>
      <xdr:spPr>
        <a:xfrm>
          <a:off x="13500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163847</xdr:rowOff>
    </xdr:from>
    <xdr:ext cx="405111" cy="259045"/>
    <xdr:sp macro="" textlink="">
      <xdr:nvSpPr>
        <xdr:cNvPr id="681" name="n_4aveValue【児童館】&#10;有形固定資産減価償却率">
          <a:extLst>
            <a:ext uri="{FF2B5EF4-FFF2-40B4-BE49-F238E27FC236}">
              <a16:creationId xmlns:a16="http://schemas.microsoft.com/office/drawing/2014/main" id="{00000000-0008-0000-0100-0000A9020000}"/>
            </a:ext>
          </a:extLst>
        </xdr:cNvPr>
        <xdr:cNvSpPr txBox="1"/>
      </xdr:nvSpPr>
      <xdr:spPr>
        <a:xfrm>
          <a:off x="12611744" y="1387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60977</xdr:rowOff>
    </xdr:from>
    <xdr:ext cx="405111" cy="259045"/>
    <xdr:sp macro="" textlink="">
      <xdr:nvSpPr>
        <xdr:cNvPr id="682" name="n_1mainValue【児童館】&#10;有形固定資産減価償却率">
          <a:extLst>
            <a:ext uri="{FF2B5EF4-FFF2-40B4-BE49-F238E27FC236}">
              <a16:creationId xmlns:a16="http://schemas.microsoft.com/office/drawing/2014/main" id="{00000000-0008-0000-0100-0000AA020000}"/>
            </a:ext>
          </a:extLst>
        </xdr:cNvPr>
        <xdr:cNvSpPr txBox="1"/>
      </xdr:nvSpPr>
      <xdr:spPr>
        <a:xfrm>
          <a:off x="152660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60977</xdr:rowOff>
    </xdr:from>
    <xdr:ext cx="405111" cy="259045"/>
    <xdr:sp macro="" textlink="">
      <xdr:nvSpPr>
        <xdr:cNvPr id="683" name="n_2mainValue【児童館】&#10;有形固定資産減価償却率">
          <a:extLst>
            <a:ext uri="{FF2B5EF4-FFF2-40B4-BE49-F238E27FC236}">
              <a16:creationId xmlns:a16="http://schemas.microsoft.com/office/drawing/2014/main" id="{00000000-0008-0000-0100-0000AB020000}"/>
            </a:ext>
          </a:extLst>
        </xdr:cNvPr>
        <xdr:cNvSpPr txBox="1"/>
      </xdr:nvSpPr>
      <xdr:spPr>
        <a:xfrm>
          <a:off x="14389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59707</xdr:rowOff>
    </xdr:from>
    <xdr:ext cx="405111" cy="259045"/>
    <xdr:sp macro="" textlink="">
      <xdr:nvSpPr>
        <xdr:cNvPr id="684" name="n_3mainValue【児童館】&#10;有形固定資産減価償却率">
          <a:extLst>
            <a:ext uri="{FF2B5EF4-FFF2-40B4-BE49-F238E27FC236}">
              <a16:creationId xmlns:a16="http://schemas.microsoft.com/office/drawing/2014/main" id="{00000000-0008-0000-0100-0000AC020000}"/>
            </a:ext>
          </a:extLst>
        </xdr:cNvPr>
        <xdr:cNvSpPr txBox="1"/>
      </xdr:nvSpPr>
      <xdr:spPr>
        <a:xfrm>
          <a:off x="13500744" y="1463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58438</xdr:rowOff>
    </xdr:from>
    <xdr:ext cx="405111" cy="259045"/>
    <xdr:sp macro="" textlink="">
      <xdr:nvSpPr>
        <xdr:cNvPr id="685" name="n_4mainValue【児童館】&#10;有形固定資産減価償却率">
          <a:extLst>
            <a:ext uri="{FF2B5EF4-FFF2-40B4-BE49-F238E27FC236}">
              <a16:creationId xmlns:a16="http://schemas.microsoft.com/office/drawing/2014/main" id="{00000000-0008-0000-0100-0000AD020000}"/>
            </a:ext>
          </a:extLst>
        </xdr:cNvPr>
        <xdr:cNvSpPr txBox="1"/>
      </xdr:nvSpPr>
      <xdr:spPr>
        <a:xfrm>
          <a:off x="12611744" y="1463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1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81535</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2160864" y="13658087"/>
          <a:ext cx="0" cy="99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85362</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100-0000C4020000}"/>
            </a:ext>
          </a:extLst>
        </xdr:cNvPr>
        <xdr:cNvSpPr txBox="1"/>
      </xdr:nvSpPr>
      <xdr:spPr>
        <a:xfrm>
          <a:off x="22199600" y="146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81535</xdr:rowOff>
    </xdr:from>
    <xdr:to>
      <xdr:col>116</xdr:col>
      <xdr:colOff>152400</xdr:colOff>
      <xdr:row>85</xdr:row>
      <xdr:rowOff>81535</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100-0000C6020000}"/>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100-0000C8020000}"/>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0383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2110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11955</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100-0000D4020000}"/>
            </a:ext>
          </a:extLst>
        </xdr:cNvPr>
        <xdr:cNvSpPr txBox="1"/>
      </xdr:nvSpPr>
      <xdr:spPr>
        <a:xfrm>
          <a:off x="22199600" y="1441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147828</xdr:rowOff>
    </xdr:from>
    <xdr:to>
      <xdr:col>116</xdr:col>
      <xdr:colOff>63500</xdr:colOff>
      <xdr:row>84</xdr:row>
      <xdr:rowOff>152400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21323300" y="14549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156972</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19545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8605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156972</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8656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733" name="n_1aveValue【児童館】&#10;一人当たり面積">
          <a:extLst>
            <a:ext uri="{FF2B5EF4-FFF2-40B4-BE49-F238E27FC236}">
              <a16:creationId xmlns:a16="http://schemas.microsoft.com/office/drawing/2014/main" id="{00000000-0008-0000-0100-0000DD020000}"/>
            </a:ext>
          </a:extLst>
        </xdr:cNvPr>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734" name="n_2aveValue【児童館】&#10;一人当たり面積">
          <a:extLst>
            <a:ext uri="{FF2B5EF4-FFF2-40B4-BE49-F238E27FC236}">
              <a16:creationId xmlns:a16="http://schemas.microsoft.com/office/drawing/2014/main" id="{00000000-0008-0000-0100-0000DE020000}"/>
            </a:ext>
          </a:extLst>
        </xdr:cNvPr>
        <xdr:cNvSpPr txBox="1"/>
      </xdr:nvSpPr>
      <xdr:spPr>
        <a:xfrm>
          <a:off x="20199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35" name="n_3aveValue【児童館】&#10;一人当たり面積">
          <a:extLst>
            <a:ext uri="{FF2B5EF4-FFF2-40B4-BE49-F238E27FC236}">
              <a16:creationId xmlns:a16="http://schemas.microsoft.com/office/drawing/2014/main" id="{00000000-0008-0000-0100-0000DF020000}"/>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6" name="n_4aveValue【児童館】&#10;一人当たり面積">
          <a:extLst>
            <a:ext uri="{FF2B5EF4-FFF2-40B4-BE49-F238E27FC236}">
              <a16:creationId xmlns:a16="http://schemas.microsoft.com/office/drawing/2014/main" id="{00000000-0008-0000-0100-0000E0020000}"/>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37" name="n_1mainValue【児童館】&#10;一人当たり面積">
          <a:extLst>
            <a:ext uri="{FF2B5EF4-FFF2-40B4-BE49-F238E27FC236}">
              <a16:creationId xmlns:a16="http://schemas.microsoft.com/office/drawing/2014/main" id="{00000000-0008-0000-0100-0000E102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8" name="n_2mainValue【児童館】&#10;一人当たり面積">
          <a:extLst>
            <a:ext uri="{FF2B5EF4-FFF2-40B4-BE49-F238E27FC236}">
              <a16:creationId xmlns:a16="http://schemas.microsoft.com/office/drawing/2014/main" id="{00000000-0008-0000-0100-0000E2020000}"/>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739" name="n_3mainValue【児童館】&#10;一人当たり面積">
          <a:extLst>
            <a:ext uri="{FF2B5EF4-FFF2-40B4-BE49-F238E27FC236}">
              <a16:creationId xmlns:a16="http://schemas.microsoft.com/office/drawing/2014/main" id="{00000000-0008-0000-0100-0000E3020000}"/>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740" name="n_4mainValue【児童館】&#10;一人当たり面積">
          <a:extLst>
            <a:ext uri="{FF2B5EF4-FFF2-40B4-BE49-F238E27FC236}">
              <a16:creationId xmlns:a16="http://schemas.microsoft.com/office/drawing/2014/main" id="{00000000-0008-0000-0100-0000E4020000}"/>
            </a:ext>
          </a:extLst>
        </xdr:cNvPr>
        <xdr:cNvSpPr txBox="1"/>
      </xdr:nvSpPr>
      <xdr:spPr>
        <a:xfrm>
          <a:off x="18421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1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a:extLst>
            <a:ext uri="{FF2B5EF4-FFF2-40B4-BE49-F238E27FC236}">
              <a16:creationId xmlns:a16="http://schemas.microsoft.com/office/drawing/2014/main" id="{00000000-0008-0000-0100-0000FF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100-000001030000}"/>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100-000003030000}"/>
            </a:ext>
          </a:extLst>
        </xdr:cNvPr>
        <xdr:cNvSpPr txBox="1"/>
      </xdr:nvSpPr>
      <xdr:spPr>
        <a:xfrm>
          <a:off x="16357600" y="1807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85816</xdr:rowOff>
    </xdr:from>
    <xdr:to>
      <xdr:col>85</xdr:col>
      <xdr:colOff>177800</xdr:colOff>
      <xdr:row>108</xdr:row>
      <xdr:rowOff>15966</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6268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64243</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100-00000F030000}"/>
            </a:ext>
          </a:extLst>
        </xdr:cNvPr>
        <xdr:cNvSpPr txBox="1"/>
      </xdr:nvSpPr>
      <xdr:spPr>
        <a:xfrm>
          <a:off x="16357600"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40095</xdr:rowOff>
    </xdr:from>
    <xdr:to>
      <xdr:col>81</xdr:col>
      <xdr:colOff>101600</xdr:colOff>
      <xdr:row>107</xdr:row>
      <xdr:rowOff>141695</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5430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90895</xdr:rowOff>
    </xdr:from>
    <xdr:to>
      <xdr:col>85</xdr:col>
      <xdr:colOff>127000</xdr:colOff>
      <xdr:row>107</xdr:row>
      <xdr:rowOff>136616</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5481300" y="18436045"/>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4173</xdr:rowOff>
    </xdr:from>
    <xdr:to>
      <xdr:col>76</xdr:col>
      <xdr:colOff>165100</xdr:colOff>
      <xdr:row>107</xdr:row>
      <xdr:rowOff>105773</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4541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54973</xdr:rowOff>
    </xdr:from>
    <xdr:to>
      <xdr:col>81</xdr:col>
      <xdr:colOff>50800</xdr:colOff>
      <xdr:row>107</xdr:row>
      <xdr:rowOff>90895</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4592300" y="184001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149498</xdr:rowOff>
    </xdr:from>
    <xdr:to>
      <xdr:col>72</xdr:col>
      <xdr:colOff>38100</xdr:colOff>
      <xdr:row>107</xdr:row>
      <xdr:rowOff>79648</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365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28848</xdr:rowOff>
    </xdr:from>
    <xdr:to>
      <xdr:col>76</xdr:col>
      <xdr:colOff>114300</xdr:colOff>
      <xdr:row>107</xdr:row>
      <xdr:rowOff>54973</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3703300" y="183739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107043</xdr:rowOff>
    </xdr:from>
    <xdr:to>
      <xdr:col>67</xdr:col>
      <xdr:colOff>101600</xdr:colOff>
      <xdr:row>107</xdr:row>
      <xdr:rowOff>37193</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2763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157843</xdr:rowOff>
    </xdr:from>
    <xdr:to>
      <xdr:col>71</xdr:col>
      <xdr:colOff>177800</xdr:colOff>
      <xdr:row>107</xdr:row>
      <xdr:rowOff>28848</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2814300" y="1833154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100-000018030000}"/>
            </a:ext>
          </a:extLst>
        </xdr:cNvPr>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100-000019030000}"/>
            </a:ext>
          </a:extLst>
        </xdr:cNvPr>
        <xdr:cNvSpPr txBox="1"/>
      </xdr:nvSpPr>
      <xdr:spPr>
        <a:xfrm>
          <a:off x="143897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100-00001A030000}"/>
            </a:ext>
          </a:extLst>
        </xdr:cNvPr>
        <xdr:cNvSpPr txBox="1"/>
      </xdr:nvSpPr>
      <xdr:spPr>
        <a:xfrm>
          <a:off x="13500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100-00001B030000}"/>
            </a:ext>
          </a:extLst>
        </xdr:cNvPr>
        <xdr:cNvSpPr txBox="1"/>
      </xdr:nvSpPr>
      <xdr:spPr>
        <a:xfrm>
          <a:off x="12611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132822</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100-00001C030000}"/>
            </a:ext>
          </a:extLst>
        </xdr:cNvPr>
        <xdr:cNvSpPr txBox="1"/>
      </xdr:nvSpPr>
      <xdr:spPr>
        <a:xfrm>
          <a:off x="152660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96900</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100-00001D030000}"/>
            </a:ext>
          </a:extLst>
        </xdr:cNvPr>
        <xdr:cNvSpPr txBox="1"/>
      </xdr:nvSpPr>
      <xdr:spPr>
        <a:xfrm>
          <a:off x="14389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70775</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100-00001E030000}"/>
            </a:ext>
          </a:extLst>
        </xdr:cNvPr>
        <xdr:cNvSpPr txBox="1"/>
      </xdr:nvSpPr>
      <xdr:spPr>
        <a:xfrm>
          <a:off x="13500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28320</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100-00001F030000}"/>
            </a:ext>
          </a:extLst>
        </xdr:cNvPr>
        <xdr:cNvSpPr txBox="1"/>
      </xdr:nvSpPr>
      <xdr:spPr>
        <a:xfrm>
          <a:off x="12611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00000000-0008-0000-01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26" name="【公民館】&#10;一人当たり面積最小値テキスト">
          <a:extLst>
            <a:ext uri="{FF2B5EF4-FFF2-40B4-BE49-F238E27FC236}">
              <a16:creationId xmlns:a16="http://schemas.microsoft.com/office/drawing/2014/main" id="{00000000-0008-0000-0100-00003A030000}"/>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828" name="【公民館】&#10;一人当たり面積最大値テキスト">
          <a:extLst>
            <a:ext uri="{FF2B5EF4-FFF2-40B4-BE49-F238E27FC236}">
              <a16:creationId xmlns:a16="http://schemas.microsoft.com/office/drawing/2014/main" id="{00000000-0008-0000-0100-00003C030000}"/>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0" name="【公民館】&#10;一人当たり面積平均値テキスト">
          <a:extLst>
            <a:ext uri="{FF2B5EF4-FFF2-40B4-BE49-F238E27FC236}">
              <a16:creationId xmlns:a16="http://schemas.microsoft.com/office/drawing/2014/main" id="{00000000-0008-0000-0100-00003E030000}"/>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18324</xdr:rowOff>
    </xdr:from>
    <xdr:to>
      <xdr:col>116</xdr:col>
      <xdr:colOff>114300</xdr:colOff>
      <xdr:row>107</xdr:row>
      <xdr:rowOff>119924</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211070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168201</xdr:rowOff>
    </xdr:from>
    <xdr:ext cx="469744" cy="259045"/>
    <xdr:sp macro="" textlink="">
      <xdr:nvSpPr>
        <xdr:cNvPr id="842" name="【公民館】&#10;一人当たり面積該当値テキスト">
          <a:extLst>
            <a:ext uri="{FF2B5EF4-FFF2-40B4-BE49-F238E27FC236}">
              <a16:creationId xmlns:a16="http://schemas.microsoft.com/office/drawing/2014/main" id="{00000000-0008-0000-0100-00004A030000}"/>
            </a:ext>
          </a:extLst>
        </xdr:cNvPr>
        <xdr:cNvSpPr txBox="1"/>
      </xdr:nvSpPr>
      <xdr:spPr>
        <a:xfrm>
          <a:off x="22199600" y="1834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23768</xdr:rowOff>
    </xdr:from>
    <xdr:to>
      <xdr:col>112</xdr:col>
      <xdr:colOff>38100</xdr:colOff>
      <xdr:row>107</xdr:row>
      <xdr:rowOff>125368</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21272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69124</xdr:rowOff>
    </xdr:from>
    <xdr:to>
      <xdr:col>116</xdr:col>
      <xdr:colOff>63500</xdr:colOff>
      <xdr:row>107</xdr:row>
      <xdr:rowOff>74568</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21323300" y="18414274"/>
          <a:ext cx="8382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27032</xdr:rowOff>
    </xdr:from>
    <xdr:to>
      <xdr:col>107</xdr:col>
      <xdr:colOff>101600</xdr:colOff>
      <xdr:row>107</xdr:row>
      <xdr:rowOff>128632</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20383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74568</xdr:rowOff>
    </xdr:from>
    <xdr:to>
      <xdr:col>111</xdr:col>
      <xdr:colOff>177800</xdr:colOff>
      <xdr:row>107</xdr:row>
      <xdr:rowOff>77832</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flipV="1">
          <a:off x="20434300" y="184197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30299</xdr:rowOff>
    </xdr:from>
    <xdr:to>
      <xdr:col>102</xdr:col>
      <xdr:colOff>165100</xdr:colOff>
      <xdr:row>107</xdr:row>
      <xdr:rowOff>131899</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19494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77832</xdr:rowOff>
    </xdr:from>
    <xdr:to>
      <xdr:col>107</xdr:col>
      <xdr:colOff>50800</xdr:colOff>
      <xdr:row>107</xdr:row>
      <xdr:rowOff>81099</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flipV="1">
          <a:off x="19545300" y="184229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32476</xdr:rowOff>
    </xdr:from>
    <xdr:to>
      <xdr:col>98</xdr:col>
      <xdr:colOff>38100</xdr:colOff>
      <xdr:row>107</xdr:row>
      <xdr:rowOff>134076</xdr:rowOff>
    </xdr:to>
    <xdr:sp macro="" textlink="">
      <xdr:nvSpPr>
        <xdr:cNvPr id="849" name="楕円 848">
          <a:extLst>
            <a:ext uri="{FF2B5EF4-FFF2-40B4-BE49-F238E27FC236}">
              <a16:creationId xmlns:a16="http://schemas.microsoft.com/office/drawing/2014/main" id="{00000000-0008-0000-0100-000051030000}"/>
            </a:ext>
          </a:extLst>
        </xdr:cNvPr>
        <xdr:cNvSpPr/>
      </xdr:nvSpPr>
      <xdr:spPr>
        <a:xfrm>
          <a:off x="18605500" y="183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81099</xdr:rowOff>
    </xdr:from>
    <xdr:to>
      <xdr:col>102</xdr:col>
      <xdr:colOff>114300</xdr:colOff>
      <xdr:row>107</xdr:row>
      <xdr:rowOff>83276</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flipV="1">
          <a:off x="18656300" y="1842624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851" name="n_1aveValue【公民館】&#10;一人当たり面積">
          <a:extLst>
            <a:ext uri="{FF2B5EF4-FFF2-40B4-BE49-F238E27FC236}">
              <a16:creationId xmlns:a16="http://schemas.microsoft.com/office/drawing/2014/main" id="{00000000-0008-0000-0100-000053030000}"/>
            </a:ext>
          </a:extLst>
        </xdr:cNvPr>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852" name="n_2aveValue【公民館】&#10;一人当たり面積">
          <a:extLst>
            <a:ext uri="{FF2B5EF4-FFF2-40B4-BE49-F238E27FC236}">
              <a16:creationId xmlns:a16="http://schemas.microsoft.com/office/drawing/2014/main" id="{00000000-0008-0000-0100-000054030000}"/>
            </a:ext>
          </a:extLst>
        </xdr:cNvPr>
        <xdr:cNvSpPr txBox="1"/>
      </xdr:nvSpPr>
      <xdr:spPr>
        <a:xfrm>
          <a:off x="201994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853" name="n_3aveValue【公民館】&#10;一人当たり面積">
          <a:extLst>
            <a:ext uri="{FF2B5EF4-FFF2-40B4-BE49-F238E27FC236}">
              <a16:creationId xmlns:a16="http://schemas.microsoft.com/office/drawing/2014/main" id="{00000000-0008-0000-0100-000055030000}"/>
            </a:ext>
          </a:extLst>
        </xdr:cNvPr>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854" name="n_4aveValue【公民館】&#10;一人当たり面積">
          <a:extLst>
            <a:ext uri="{FF2B5EF4-FFF2-40B4-BE49-F238E27FC236}">
              <a16:creationId xmlns:a16="http://schemas.microsoft.com/office/drawing/2014/main" id="{00000000-0008-0000-0100-000056030000}"/>
            </a:ext>
          </a:extLst>
        </xdr:cNvPr>
        <xdr:cNvSpPr txBox="1"/>
      </xdr:nvSpPr>
      <xdr:spPr>
        <a:xfrm>
          <a:off x="18421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116495</xdr:rowOff>
    </xdr:from>
    <xdr:ext cx="469744" cy="259045"/>
    <xdr:sp macro="" textlink="">
      <xdr:nvSpPr>
        <xdr:cNvPr id="855" name="n_1mainValue【公民館】&#10;一人当たり面積">
          <a:extLst>
            <a:ext uri="{FF2B5EF4-FFF2-40B4-BE49-F238E27FC236}">
              <a16:creationId xmlns:a16="http://schemas.microsoft.com/office/drawing/2014/main" id="{00000000-0008-0000-0100-000057030000}"/>
            </a:ext>
          </a:extLst>
        </xdr:cNvPr>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119759</xdr:rowOff>
    </xdr:from>
    <xdr:ext cx="469744" cy="259045"/>
    <xdr:sp macro="" textlink="">
      <xdr:nvSpPr>
        <xdr:cNvPr id="856" name="n_2mainValue【公民館】&#10;一人当たり面積">
          <a:extLst>
            <a:ext uri="{FF2B5EF4-FFF2-40B4-BE49-F238E27FC236}">
              <a16:creationId xmlns:a16="http://schemas.microsoft.com/office/drawing/2014/main" id="{00000000-0008-0000-0100-000058030000}"/>
            </a:ext>
          </a:extLst>
        </xdr:cNvPr>
        <xdr:cNvSpPr txBox="1"/>
      </xdr:nvSpPr>
      <xdr:spPr>
        <a:xfrm>
          <a:off x="20199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123026</xdr:rowOff>
    </xdr:from>
    <xdr:ext cx="469744" cy="259045"/>
    <xdr:sp macro="" textlink="">
      <xdr:nvSpPr>
        <xdr:cNvPr id="857" name="n_3mainValue【公民館】&#10;一人当たり面積">
          <a:extLst>
            <a:ext uri="{FF2B5EF4-FFF2-40B4-BE49-F238E27FC236}">
              <a16:creationId xmlns:a16="http://schemas.microsoft.com/office/drawing/2014/main" id="{00000000-0008-0000-0100-000059030000}"/>
            </a:ext>
          </a:extLst>
        </xdr:cNvPr>
        <xdr:cNvSpPr txBox="1"/>
      </xdr:nvSpPr>
      <xdr:spPr>
        <a:xfrm>
          <a:off x="19310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125203</xdr:rowOff>
    </xdr:from>
    <xdr:ext cx="469744" cy="259045"/>
    <xdr:sp macro="" textlink="">
      <xdr:nvSpPr>
        <xdr:cNvPr id="858" name="n_4mainValue【公民館】&#10;一人当たり面積">
          <a:extLst>
            <a:ext uri="{FF2B5EF4-FFF2-40B4-BE49-F238E27FC236}">
              <a16:creationId xmlns:a16="http://schemas.microsoft.com/office/drawing/2014/main" id="{00000000-0008-0000-0100-00005A030000}"/>
            </a:ext>
          </a:extLst>
        </xdr:cNvPr>
        <xdr:cNvSpPr txBox="1"/>
      </xdr:nvSpPr>
      <xdr:spPr>
        <a:xfrm>
          <a:off x="18421427" y="184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1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1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について、開始固定資産台帳の作成時に償却年数</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年ではなく、舗装と路盤を分けて計上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償却年数</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年または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しているため、有形固定資産減価償却率が平均を大きく上回っている。</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年度に新設工事を実施したこともあり、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％改善している。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について、橋梁長寿命化計画より作成を行っており、平均値に近いことから、計画に沿った工事を継続的に実施できているといえる。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について、年々有形固定資産減価償却率が上昇しており、翌年度、類似団体平均値を超える可能性がある。今後、施設維持修繕のみではなく老朽化を見据えた施設改修計画を考える必要がある。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について、幼稚園と学童保育所が該当し、有形固定資産減価償却率が類似団体平均値より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％上回っている。学童保育所増築工事が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年度に起工、</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年度に竣工したため、令和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年度決算では数値は改善されると考えられる。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について、川西小学校のみが該当し、対象資産すべてが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年度より実施された新築</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建替え</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工事に係る取得のため、極めて低い割合となっている。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について、子どもセンターが該当し、有形固定資産減価償却率は類似団体平均値と比べても大きく上回っているため、施設の利用状況を踏まえて改修・更新等の検討が必要である。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について、中央公民館・ふれあいセンターが該当し、類似団体平均値を超えている。</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年度より平均値を超えているため、これまでと同様の利用を見込むのであれば、改修対象と考える必要がある。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8,217
8,060
5.93
5,314,069
4,921,778
345,125
2,786,376
4,459,598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2059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8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132823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103777</xdr:rowOff>
    </xdr:from>
    <xdr:to>
      <xdr:col>24</xdr:col>
      <xdr:colOff>114300</xdr:colOff>
      <xdr:row>37</xdr:row>
      <xdr:rowOff>33927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126654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12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165826</xdr:rowOff>
    </xdr:from>
    <xdr:to>
      <xdr:col>20</xdr:col>
      <xdr:colOff>38100</xdr:colOff>
      <xdr:row>36</xdr:row>
      <xdr:rowOff>95976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45176</xdr:rowOff>
    </xdr:from>
    <xdr:to>
      <xdr:col>24</xdr:col>
      <xdr:colOff>63500</xdr:colOff>
      <xdr:row>36</xdr:row>
      <xdr:rowOff>154577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217376"/>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56424</xdr:rowOff>
    </xdr:from>
    <xdr:to>
      <xdr:col>15</xdr:col>
      <xdr:colOff>101600</xdr:colOff>
      <xdr:row>35</xdr:row>
      <xdr:rowOff>158024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107224</xdr:rowOff>
    </xdr:from>
    <xdr:to>
      <xdr:col>19</xdr:col>
      <xdr:colOff>177800</xdr:colOff>
      <xdr:row>36</xdr:row>
      <xdr:rowOff>45176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107974"/>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116840</xdr:rowOff>
    </xdr:from>
    <xdr:to>
      <xdr:col>10</xdr:col>
      <xdr:colOff>165100</xdr:colOff>
      <xdr:row>35</xdr:row>
      <xdr:rowOff>46990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167640</xdr:rowOff>
    </xdr:from>
    <xdr:to>
      <xdr:col>15</xdr:col>
      <xdr:colOff>50800</xdr:colOff>
      <xdr:row>35</xdr:row>
      <xdr:rowOff>107224</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99694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9072</xdr:rowOff>
    </xdr:from>
    <xdr:to>
      <xdr:col>6</xdr:col>
      <xdr:colOff>38100</xdr:colOff>
      <xdr:row>34</xdr:row>
      <xdr:rowOff>110672</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59872</xdr:rowOff>
    </xdr:from>
    <xdr:to>
      <xdr:col>10</xdr:col>
      <xdr:colOff>114300</xdr:colOff>
      <xdr:row>34</xdr:row>
      <xdr:rowOff>167640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5889172"/>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105064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16890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5460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112503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3101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63517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127199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体育館・プール】&#10;有形固定資産減価償却率グラフ枠">
          <a:extLst>
            <a:ext uri="{FF2B5EF4-FFF2-40B4-BE49-F238E27FC236}">
              <a16:creationId xmlns:a16="http://schemas.microsoft.com/office/drawing/2014/main" id="{00000000-0008-0000-0200-00007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26" name="【体育館・プール】&#10;有形固定資産減価償却率最小値テキスト">
          <a:extLst>
            <a:ext uri="{FF2B5EF4-FFF2-40B4-BE49-F238E27FC236}">
              <a16:creationId xmlns:a16="http://schemas.microsoft.com/office/drawing/2014/main" id="{00000000-0008-0000-0200-00007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28" name="【体育館・プール】&#10;有形固定資産減価償却率最大値テキスト">
          <a:extLst>
            <a:ext uri="{FF2B5EF4-FFF2-40B4-BE49-F238E27FC236}">
              <a16:creationId xmlns:a16="http://schemas.microsoft.com/office/drawing/2014/main" id="{00000000-0008-0000-0200-000080000000}"/>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30" name="【体育館・プール】&#10;有形固定資産減価償却率平均値テキスト">
          <a:extLst>
            <a:ext uri="{FF2B5EF4-FFF2-40B4-BE49-F238E27FC236}">
              <a16:creationId xmlns:a16="http://schemas.microsoft.com/office/drawing/2014/main" id="{00000000-0008-0000-0200-000082000000}"/>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31" name="フローチャート: 判断 130">
          <a:extLst>
            <a:ext uri="{FF2B5EF4-FFF2-40B4-BE49-F238E27FC236}">
              <a16:creationId xmlns:a16="http://schemas.microsoft.com/office/drawing/2014/main" id="{00000000-0008-0000-0200-000083000000}"/>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66766</xdr:rowOff>
    </xdr:from>
    <xdr:to>
      <xdr:col>24</xdr:col>
      <xdr:colOff>114300</xdr:colOff>
      <xdr:row>62</xdr:row>
      <xdr:rowOff>168366</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4584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45193</xdr:rowOff>
    </xdr:from>
    <xdr:ext cx="405111" cy="259045"/>
    <xdr:sp macro="" textlink="">
      <xdr:nvSpPr>
        <xdr:cNvPr id="142" name="【体育館・プール】&#10;有形固定資産減価償却率該当値テキスト">
          <a:extLst>
            <a:ext uri="{FF2B5EF4-FFF2-40B4-BE49-F238E27FC236}">
              <a16:creationId xmlns:a16="http://schemas.microsoft.com/office/drawing/2014/main" id="{00000000-0008-0000-0200-00008E000000}"/>
            </a:ext>
          </a:extLst>
        </xdr:cNvPr>
        <xdr:cNvSpPr txBox="1"/>
      </xdr:nvSpPr>
      <xdr:spPr>
        <a:xfrm>
          <a:off x="4673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27577</xdr:rowOff>
    </xdr:from>
    <xdr:to>
      <xdr:col>20</xdr:col>
      <xdr:colOff>38100</xdr:colOff>
      <xdr:row>62</xdr:row>
      <xdr:rowOff>129177</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3746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78377</xdr:rowOff>
    </xdr:from>
    <xdr:to>
      <xdr:col>24</xdr:col>
      <xdr:colOff>63500</xdr:colOff>
      <xdr:row>62</xdr:row>
      <xdr:rowOff>117566</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3797300" y="107082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161472</xdr:rowOff>
    </xdr:from>
    <xdr:to>
      <xdr:col>15</xdr:col>
      <xdr:colOff>101600</xdr:colOff>
      <xdr:row>62</xdr:row>
      <xdr:rowOff>91622</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2857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40822</xdr:rowOff>
    </xdr:from>
    <xdr:to>
      <xdr:col>19</xdr:col>
      <xdr:colOff>177800</xdr:colOff>
      <xdr:row>62</xdr:row>
      <xdr:rowOff>78377</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2908300" y="106707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99423</xdr:rowOff>
    </xdr:from>
    <xdr:to>
      <xdr:col>10</xdr:col>
      <xdr:colOff>165100</xdr:colOff>
      <xdr:row>63</xdr:row>
      <xdr:rowOff>29573</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968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40822</xdr:rowOff>
    </xdr:from>
    <xdr:to>
      <xdr:col>15</xdr:col>
      <xdr:colOff>50800</xdr:colOff>
      <xdr:row>62</xdr:row>
      <xdr:rowOff>150223</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2019300" y="10670722"/>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63500</xdr:rowOff>
    </xdr:from>
    <xdr:to>
      <xdr:col>6</xdr:col>
      <xdr:colOff>38100</xdr:colOff>
      <xdr:row>62</xdr:row>
      <xdr:rowOff>165100</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107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114300</xdr:rowOff>
    </xdr:from>
    <xdr:to>
      <xdr:col>10</xdr:col>
      <xdr:colOff>114300</xdr:colOff>
      <xdr:row>62</xdr:row>
      <xdr:rowOff>150223</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1130300" y="107442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51" name="n_1aveValue【体育館・プール】&#10;有形固定資産減価償却率">
          <a:extLst>
            <a:ext uri="{FF2B5EF4-FFF2-40B4-BE49-F238E27FC236}">
              <a16:creationId xmlns:a16="http://schemas.microsoft.com/office/drawing/2014/main" id="{00000000-0008-0000-0200-000097000000}"/>
            </a:ext>
          </a:extLst>
        </xdr:cNvPr>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52" name="n_2aveValue【体育館・プール】&#10;有形固定資産減価償却率">
          <a:extLst>
            <a:ext uri="{FF2B5EF4-FFF2-40B4-BE49-F238E27FC236}">
              <a16:creationId xmlns:a16="http://schemas.microsoft.com/office/drawing/2014/main" id="{00000000-0008-0000-0200-000098000000}"/>
            </a:ext>
          </a:extLst>
        </xdr:cNvPr>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153" name="n_3aveValue【体育館・プール】&#10;有形固定資産減価償却率">
          <a:extLst>
            <a:ext uri="{FF2B5EF4-FFF2-40B4-BE49-F238E27FC236}">
              <a16:creationId xmlns:a16="http://schemas.microsoft.com/office/drawing/2014/main" id="{00000000-0008-0000-0200-000099000000}"/>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54" name="n_4aveValue【体育館・プール】&#10;有形固定資産減価償却率">
          <a:extLst>
            <a:ext uri="{FF2B5EF4-FFF2-40B4-BE49-F238E27FC236}">
              <a16:creationId xmlns:a16="http://schemas.microsoft.com/office/drawing/2014/main" id="{00000000-0008-0000-0200-00009A000000}"/>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120304</xdr:rowOff>
    </xdr:from>
    <xdr:ext cx="405111" cy="259045"/>
    <xdr:sp macro="" textlink="">
      <xdr:nvSpPr>
        <xdr:cNvPr id="155" name="n_1mainValue【体育館・プール】&#10;有形固定資産減価償却率">
          <a:extLst>
            <a:ext uri="{FF2B5EF4-FFF2-40B4-BE49-F238E27FC236}">
              <a16:creationId xmlns:a16="http://schemas.microsoft.com/office/drawing/2014/main" id="{00000000-0008-0000-0200-00009B000000}"/>
            </a:ext>
          </a:extLst>
        </xdr:cNvPr>
        <xdr:cNvSpPr txBox="1"/>
      </xdr:nvSpPr>
      <xdr:spPr>
        <a:xfrm>
          <a:off x="35820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82749</xdr:rowOff>
    </xdr:from>
    <xdr:ext cx="405111" cy="259045"/>
    <xdr:sp macro="" textlink="">
      <xdr:nvSpPr>
        <xdr:cNvPr id="156" name="n_2mainValue【体育館・プール】&#10;有形固定資産減価償却率">
          <a:extLst>
            <a:ext uri="{FF2B5EF4-FFF2-40B4-BE49-F238E27FC236}">
              <a16:creationId xmlns:a16="http://schemas.microsoft.com/office/drawing/2014/main" id="{00000000-0008-0000-0200-00009C000000}"/>
            </a:ext>
          </a:extLst>
        </xdr:cNvPr>
        <xdr:cNvSpPr txBox="1"/>
      </xdr:nvSpPr>
      <xdr:spPr>
        <a:xfrm>
          <a:off x="2705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20700</xdr:rowOff>
    </xdr:from>
    <xdr:ext cx="405111" cy="259045"/>
    <xdr:sp macro="" textlink="">
      <xdr:nvSpPr>
        <xdr:cNvPr id="157" name="n_3mainValue【体育館・プール】&#10;有形固定資産減価償却率">
          <a:extLst>
            <a:ext uri="{FF2B5EF4-FFF2-40B4-BE49-F238E27FC236}">
              <a16:creationId xmlns:a16="http://schemas.microsoft.com/office/drawing/2014/main" id="{00000000-0008-0000-0200-00009D000000}"/>
            </a:ext>
          </a:extLst>
        </xdr:cNvPr>
        <xdr:cNvSpPr txBox="1"/>
      </xdr:nvSpPr>
      <xdr:spPr>
        <a:xfrm>
          <a:off x="1816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156227</xdr:rowOff>
    </xdr:from>
    <xdr:ext cx="405111" cy="259045"/>
    <xdr:sp macro="" textlink="">
      <xdr:nvSpPr>
        <xdr:cNvPr id="158" name="n_4mainValue【体育館・プール】&#10;有形固定資産減価償却率">
          <a:extLst>
            <a:ext uri="{FF2B5EF4-FFF2-40B4-BE49-F238E27FC236}">
              <a16:creationId xmlns:a16="http://schemas.microsoft.com/office/drawing/2014/main" id="{00000000-0008-0000-0200-00009E000000}"/>
            </a:ext>
          </a:extLst>
        </xdr:cNvPr>
        <xdr:cNvSpPr txBox="1"/>
      </xdr:nvSpPr>
      <xdr:spPr>
        <a:xfrm>
          <a:off x="927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a:extLst>
            <a:ext uri="{FF2B5EF4-FFF2-40B4-BE49-F238E27FC236}">
              <a16:creationId xmlns:a16="http://schemas.microsoft.com/office/drawing/2014/main" id="{00000000-0008-0000-0200-0000B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83" name="【体育館・プール】&#10;一人当たり面積最小値テキスト">
          <a:extLst>
            <a:ext uri="{FF2B5EF4-FFF2-40B4-BE49-F238E27FC236}">
              <a16:creationId xmlns:a16="http://schemas.microsoft.com/office/drawing/2014/main" id="{00000000-0008-0000-0200-0000B7000000}"/>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85" name="【体育館・プール】&#10;一人当たり面積最大値テキスト">
          <a:extLst>
            <a:ext uri="{FF2B5EF4-FFF2-40B4-BE49-F238E27FC236}">
              <a16:creationId xmlns:a16="http://schemas.microsoft.com/office/drawing/2014/main" id="{00000000-0008-0000-0200-0000B9000000}"/>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187" name="【体育館・プール】&#10;一人当たり面積平均値テキスト">
          <a:extLst>
            <a:ext uri="{FF2B5EF4-FFF2-40B4-BE49-F238E27FC236}">
              <a16:creationId xmlns:a16="http://schemas.microsoft.com/office/drawing/2014/main" id="{00000000-0008-0000-0200-0000BB000000}"/>
            </a:ext>
          </a:extLst>
        </xdr:cNvPr>
        <xdr:cNvSpPr txBox="1"/>
      </xdr:nvSpPr>
      <xdr:spPr>
        <a:xfrm>
          <a:off x="10515600" y="1074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88" name="フローチャート: 判断 187">
          <a:extLst>
            <a:ext uri="{FF2B5EF4-FFF2-40B4-BE49-F238E27FC236}">
              <a16:creationId xmlns:a16="http://schemas.microsoft.com/office/drawing/2014/main" id="{00000000-0008-0000-0200-0000BC000000}"/>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89" name="フローチャート: 判断 188">
          <a:extLst>
            <a:ext uri="{FF2B5EF4-FFF2-40B4-BE49-F238E27FC236}">
              <a16:creationId xmlns:a16="http://schemas.microsoft.com/office/drawing/2014/main" id="{00000000-0008-0000-0200-0000BD000000}"/>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191" name="フローチャート: 判断 190">
          <a:extLst>
            <a:ext uri="{FF2B5EF4-FFF2-40B4-BE49-F238E27FC236}">
              <a16:creationId xmlns:a16="http://schemas.microsoft.com/office/drawing/2014/main" id="{00000000-0008-0000-0200-0000BF000000}"/>
            </a:ext>
          </a:extLst>
        </xdr:cNvPr>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118364</xdr:rowOff>
    </xdr:from>
    <xdr:to>
      <xdr:col>55</xdr:col>
      <xdr:colOff>50800</xdr:colOff>
      <xdr:row>63</xdr:row>
      <xdr:rowOff>48514</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426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141241</xdr:rowOff>
    </xdr:from>
    <xdr:ext cx="469744" cy="259045"/>
    <xdr:sp macro="" textlink="">
      <xdr:nvSpPr>
        <xdr:cNvPr id="199" name="【体育館・プール】&#10;一人当たり面積該当値テキスト">
          <a:extLst>
            <a:ext uri="{FF2B5EF4-FFF2-40B4-BE49-F238E27FC236}">
              <a16:creationId xmlns:a16="http://schemas.microsoft.com/office/drawing/2014/main" id="{00000000-0008-0000-0200-0000C7000000}"/>
            </a:ext>
          </a:extLst>
        </xdr:cNvPr>
        <xdr:cNvSpPr txBox="1"/>
      </xdr:nvSpPr>
      <xdr:spPr>
        <a:xfrm>
          <a:off x="10515600" y="1059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122936</xdr:rowOff>
    </xdr:from>
    <xdr:to>
      <xdr:col>50</xdr:col>
      <xdr:colOff>165100</xdr:colOff>
      <xdr:row>63</xdr:row>
      <xdr:rowOff>53086</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9588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169164</xdr:rowOff>
    </xdr:from>
    <xdr:to>
      <xdr:col>55</xdr:col>
      <xdr:colOff>0</xdr:colOff>
      <xdr:row>63</xdr:row>
      <xdr:rowOff>2286</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flipV="1">
          <a:off x="9639300" y="107990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125603</xdr:rowOff>
    </xdr:from>
    <xdr:to>
      <xdr:col>46</xdr:col>
      <xdr:colOff>38100</xdr:colOff>
      <xdr:row>63</xdr:row>
      <xdr:rowOff>55753</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8699500" y="1075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xdr:rowOff>
    </xdr:from>
    <xdr:to>
      <xdr:col>50</xdr:col>
      <xdr:colOff>114300</xdr:colOff>
      <xdr:row>63</xdr:row>
      <xdr:rowOff>4953</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flipV="1">
          <a:off x="8750300" y="1080363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128651</xdr:rowOff>
    </xdr:from>
    <xdr:to>
      <xdr:col>41</xdr:col>
      <xdr:colOff>101600</xdr:colOff>
      <xdr:row>63</xdr:row>
      <xdr:rowOff>58801</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7810500" y="107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4953</xdr:rowOff>
    </xdr:from>
    <xdr:to>
      <xdr:col>45</xdr:col>
      <xdr:colOff>177800</xdr:colOff>
      <xdr:row>63</xdr:row>
      <xdr:rowOff>8001</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flipV="1">
          <a:off x="7861300" y="1080630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130175</xdr:rowOff>
    </xdr:from>
    <xdr:to>
      <xdr:col>36</xdr:col>
      <xdr:colOff>165100</xdr:colOff>
      <xdr:row>63</xdr:row>
      <xdr:rowOff>60325</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6921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8001</xdr:rowOff>
    </xdr:from>
    <xdr:to>
      <xdr:col>41</xdr:col>
      <xdr:colOff>50800</xdr:colOff>
      <xdr:row>63</xdr:row>
      <xdr:rowOff>9525</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flipV="1">
          <a:off x="6972300" y="1080935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66311</xdr:rowOff>
    </xdr:from>
    <xdr:ext cx="469744" cy="259045"/>
    <xdr:sp macro="" textlink="">
      <xdr:nvSpPr>
        <xdr:cNvPr id="208" name="n_1aveValue【体育館・プール】&#10;一人当たり面積">
          <a:extLst>
            <a:ext uri="{FF2B5EF4-FFF2-40B4-BE49-F238E27FC236}">
              <a16:creationId xmlns:a16="http://schemas.microsoft.com/office/drawing/2014/main" id="{00000000-0008-0000-0200-0000D0000000}"/>
            </a:ext>
          </a:extLst>
        </xdr:cNvPr>
        <xdr:cNvSpPr txBox="1"/>
      </xdr:nvSpPr>
      <xdr:spPr>
        <a:xfrm>
          <a:off x="9391727" y="1086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09" name="n_2aveValue【体育館・プール】&#10;一人当たり面積">
          <a:extLst>
            <a:ext uri="{FF2B5EF4-FFF2-40B4-BE49-F238E27FC236}">
              <a16:creationId xmlns:a16="http://schemas.microsoft.com/office/drawing/2014/main" id="{00000000-0008-0000-0200-0000D1000000}"/>
            </a:ext>
          </a:extLst>
        </xdr:cNvPr>
        <xdr:cNvSpPr txBox="1"/>
      </xdr:nvSpPr>
      <xdr:spPr>
        <a:xfrm>
          <a:off x="8515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52214</xdr:rowOff>
    </xdr:from>
    <xdr:ext cx="469744" cy="259045"/>
    <xdr:sp macro="" textlink="">
      <xdr:nvSpPr>
        <xdr:cNvPr id="210" name="n_3aveValue【体育館・プール】&#10;一人当たり面積">
          <a:extLst>
            <a:ext uri="{FF2B5EF4-FFF2-40B4-BE49-F238E27FC236}">
              <a16:creationId xmlns:a16="http://schemas.microsoft.com/office/drawing/2014/main" id="{00000000-0008-0000-0200-0000D2000000}"/>
            </a:ext>
          </a:extLst>
        </xdr:cNvPr>
        <xdr:cNvSpPr txBox="1"/>
      </xdr:nvSpPr>
      <xdr:spPr>
        <a:xfrm>
          <a:off x="7626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211" name="n_4aveValue【体育館・プール】&#10;一人当たり面積">
          <a:extLst>
            <a:ext uri="{FF2B5EF4-FFF2-40B4-BE49-F238E27FC236}">
              <a16:creationId xmlns:a16="http://schemas.microsoft.com/office/drawing/2014/main" id="{00000000-0008-0000-0200-0000D3000000}"/>
            </a:ext>
          </a:extLst>
        </xdr:cNvPr>
        <xdr:cNvSpPr txBox="1"/>
      </xdr:nvSpPr>
      <xdr:spPr>
        <a:xfrm>
          <a:off x="6737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69613</xdr:rowOff>
    </xdr:from>
    <xdr:ext cx="469744" cy="259045"/>
    <xdr:sp macro="" textlink="">
      <xdr:nvSpPr>
        <xdr:cNvPr id="212" name="n_1mainValue【体育館・プール】&#10;一人当たり面積">
          <a:extLst>
            <a:ext uri="{FF2B5EF4-FFF2-40B4-BE49-F238E27FC236}">
              <a16:creationId xmlns:a16="http://schemas.microsoft.com/office/drawing/2014/main" id="{00000000-0008-0000-0200-0000D4000000}"/>
            </a:ext>
          </a:extLst>
        </xdr:cNvPr>
        <xdr:cNvSpPr txBox="1"/>
      </xdr:nvSpPr>
      <xdr:spPr>
        <a:xfrm>
          <a:off x="9391727" y="1052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72280</xdr:rowOff>
    </xdr:from>
    <xdr:ext cx="469744" cy="259045"/>
    <xdr:sp macro="" textlink="">
      <xdr:nvSpPr>
        <xdr:cNvPr id="213" name="n_2mainValue【体育館・プール】&#10;一人当たり面積">
          <a:extLst>
            <a:ext uri="{FF2B5EF4-FFF2-40B4-BE49-F238E27FC236}">
              <a16:creationId xmlns:a16="http://schemas.microsoft.com/office/drawing/2014/main" id="{00000000-0008-0000-0200-0000D5000000}"/>
            </a:ext>
          </a:extLst>
        </xdr:cNvPr>
        <xdr:cNvSpPr txBox="1"/>
      </xdr:nvSpPr>
      <xdr:spPr>
        <a:xfrm>
          <a:off x="8515427" y="1053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75328</xdr:rowOff>
    </xdr:from>
    <xdr:ext cx="469744" cy="259045"/>
    <xdr:sp macro="" textlink="">
      <xdr:nvSpPr>
        <xdr:cNvPr id="214" name="n_3mainValue【体育館・プール】&#10;一人当たり面積">
          <a:extLst>
            <a:ext uri="{FF2B5EF4-FFF2-40B4-BE49-F238E27FC236}">
              <a16:creationId xmlns:a16="http://schemas.microsoft.com/office/drawing/2014/main" id="{00000000-0008-0000-0200-0000D6000000}"/>
            </a:ext>
          </a:extLst>
        </xdr:cNvPr>
        <xdr:cNvSpPr txBox="1"/>
      </xdr:nvSpPr>
      <xdr:spPr>
        <a:xfrm>
          <a:off x="7626427" y="1053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51452</xdr:rowOff>
    </xdr:from>
    <xdr:ext cx="469744" cy="259045"/>
    <xdr:sp macro="" textlink="">
      <xdr:nvSpPr>
        <xdr:cNvPr id="215" name="n_4mainValue【体育館・プール】&#10;一人当たり面積">
          <a:extLst>
            <a:ext uri="{FF2B5EF4-FFF2-40B4-BE49-F238E27FC236}">
              <a16:creationId xmlns:a16="http://schemas.microsoft.com/office/drawing/2014/main" id="{00000000-0008-0000-0200-0000D7000000}"/>
            </a:ext>
          </a:extLst>
        </xdr:cNvPr>
        <xdr:cNvSpPr txBox="1"/>
      </xdr:nvSpPr>
      <xdr:spPr>
        <a:xfrm>
          <a:off x="6737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a:extLst>
            <a:ext uri="{FF2B5EF4-FFF2-40B4-BE49-F238E27FC236}">
              <a16:creationId xmlns:a16="http://schemas.microsoft.com/office/drawing/2014/main" id="{00000000-0008-0000-0200-0000F0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2" name="【福祉施設】&#10;有形固定資産減価償却率最小値テキスト">
          <a:extLst>
            <a:ext uri="{FF2B5EF4-FFF2-40B4-BE49-F238E27FC236}">
              <a16:creationId xmlns:a16="http://schemas.microsoft.com/office/drawing/2014/main" id="{00000000-0008-0000-0200-0000F2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44" name="【福祉施設】&#10;有形固定資産減価償却率最大値テキスト">
          <a:extLst>
            <a:ext uri="{FF2B5EF4-FFF2-40B4-BE49-F238E27FC236}">
              <a16:creationId xmlns:a16="http://schemas.microsoft.com/office/drawing/2014/main" id="{00000000-0008-0000-0200-0000F4000000}"/>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46" name="【福祉施設】&#10;有形固定資産減価償却率平均値テキスト">
          <a:extLst>
            <a:ext uri="{FF2B5EF4-FFF2-40B4-BE49-F238E27FC236}">
              <a16:creationId xmlns:a16="http://schemas.microsoft.com/office/drawing/2014/main" id="{00000000-0008-0000-0200-0000F6000000}"/>
            </a:ext>
          </a:extLst>
        </xdr:cNvPr>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52614</xdr:rowOff>
    </xdr:from>
    <xdr:to>
      <xdr:col>24</xdr:col>
      <xdr:colOff>114300</xdr:colOff>
      <xdr:row>82</xdr:row>
      <xdr:rowOff>154214</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4584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75491</xdr:rowOff>
    </xdr:from>
    <xdr:ext cx="405111" cy="259045"/>
    <xdr:sp macro="" textlink="">
      <xdr:nvSpPr>
        <xdr:cNvPr id="258" name="【福祉施設】&#10;有形固定資産減価償却率該当値テキスト">
          <a:extLst>
            <a:ext uri="{FF2B5EF4-FFF2-40B4-BE49-F238E27FC236}">
              <a16:creationId xmlns:a16="http://schemas.microsoft.com/office/drawing/2014/main" id="{00000000-0008-0000-0200-000002010000}"/>
            </a:ext>
          </a:extLst>
        </xdr:cNvPr>
        <xdr:cNvSpPr txBox="1"/>
      </xdr:nvSpPr>
      <xdr:spPr>
        <a:xfrm>
          <a:off x="4673600" y="1396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166914</xdr:rowOff>
    </xdr:from>
    <xdr:to>
      <xdr:col>20</xdr:col>
      <xdr:colOff>38100</xdr:colOff>
      <xdr:row>82</xdr:row>
      <xdr:rowOff>97064</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3746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46264</xdr:rowOff>
    </xdr:from>
    <xdr:to>
      <xdr:col>24</xdr:col>
      <xdr:colOff>63500</xdr:colOff>
      <xdr:row>82</xdr:row>
      <xdr:rowOff>103414</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3797300" y="1410516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109764</xdr:rowOff>
    </xdr:from>
    <xdr:to>
      <xdr:col>15</xdr:col>
      <xdr:colOff>101600</xdr:colOff>
      <xdr:row>82</xdr:row>
      <xdr:rowOff>39914</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2857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160564</xdr:rowOff>
    </xdr:from>
    <xdr:to>
      <xdr:col>19</xdr:col>
      <xdr:colOff>177800</xdr:colOff>
      <xdr:row>82</xdr:row>
      <xdr:rowOff>46264</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2908300" y="140480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50981</xdr:rowOff>
    </xdr:from>
    <xdr:to>
      <xdr:col>10</xdr:col>
      <xdr:colOff>165100</xdr:colOff>
      <xdr:row>81</xdr:row>
      <xdr:rowOff>152581</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1968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101781</xdr:rowOff>
    </xdr:from>
    <xdr:to>
      <xdr:col>15</xdr:col>
      <xdr:colOff>50800</xdr:colOff>
      <xdr:row>81</xdr:row>
      <xdr:rowOff>160564</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2019300" y="139892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130992</xdr:rowOff>
    </xdr:from>
    <xdr:to>
      <xdr:col>6</xdr:col>
      <xdr:colOff>38100</xdr:colOff>
      <xdr:row>82</xdr:row>
      <xdr:rowOff>61142</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1079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101781</xdr:rowOff>
    </xdr:from>
    <xdr:to>
      <xdr:col>10</xdr:col>
      <xdr:colOff>114300</xdr:colOff>
      <xdr:row>82</xdr:row>
      <xdr:rowOff>10342</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1130300" y="13989231"/>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164935</xdr:rowOff>
    </xdr:from>
    <xdr:ext cx="405111" cy="259045"/>
    <xdr:sp macro="" textlink="">
      <xdr:nvSpPr>
        <xdr:cNvPr id="267" name="n_1aveValue【福祉施設】&#10;有形固定資産減価償却率">
          <a:extLst>
            <a:ext uri="{FF2B5EF4-FFF2-40B4-BE49-F238E27FC236}">
              <a16:creationId xmlns:a16="http://schemas.microsoft.com/office/drawing/2014/main" id="{00000000-0008-0000-0200-00000B010000}"/>
            </a:ext>
          </a:extLst>
        </xdr:cNvPr>
        <xdr:cNvSpPr txBox="1"/>
      </xdr:nvSpPr>
      <xdr:spPr>
        <a:xfrm>
          <a:off x="3582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268" name="n_2aveValue【福祉施設】&#10;有形固定資産減価償却率">
          <a:extLst>
            <a:ext uri="{FF2B5EF4-FFF2-40B4-BE49-F238E27FC236}">
              <a16:creationId xmlns:a16="http://schemas.microsoft.com/office/drawing/2014/main" id="{00000000-0008-0000-0200-00000C010000}"/>
            </a:ext>
          </a:extLst>
        </xdr:cNvPr>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269" name="n_3aveValue【福祉施設】&#10;有形固定資産減価償却率">
          <a:extLst>
            <a:ext uri="{FF2B5EF4-FFF2-40B4-BE49-F238E27FC236}">
              <a16:creationId xmlns:a16="http://schemas.microsoft.com/office/drawing/2014/main" id="{00000000-0008-0000-0200-00000D010000}"/>
            </a:ext>
          </a:extLst>
        </xdr:cNvPr>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119215</xdr:rowOff>
    </xdr:from>
    <xdr:ext cx="405111" cy="259045"/>
    <xdr:sp macro="" textlink="">
      <xdr:nvSpPr>
        <xdr:cNvPr id="270" name="n_4aveValue【福祉施設】&#10;有形固定資産減価償却率">
          <a:extLst>
            <a:ext uri="{FF2B5EF4-FFF2-40B4-BE49-F238E27FC236}">
              <a16:creationId xmlns:a16="http://schemas.microsoft.com/office/drawing/2014/main" id="{00000000-0008-0000-0200-00000E010000}"/>
            </a:ext>
          </a:extLst>
        </xdr:cNvPr>
        <xdr:cNvSpPr txBox="1"/>
      </xdr:nvSpPr>
      <xdr:spPr>
        <a:xfrm>
          <a:off x="927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113591</xdr:rowOff>
    </xdr:from>
    <xdr:ext cx="405111" cy="259045"/>
    <xdr:sp macro="" textlink="">
      <xdr:nvSpPr>
        <xdr:cNvPr id="271" name="n_1mainValue【福祉施設】&#10;有形固定資産減価償却率">
          <a:extLst>
            <a:ext uri="{FF2B5EF4-FFF2-40B4-BE49-F238E27FC236}">
              <a16:creationId xmlns:a16="http://schemas.microsoft.com/office/drawing/2014/main" id="{00000000-0008-0000-0200-00000F010000}"/>
            </a:ext>
          </a:extLst>
        </xdr:cNvPr>
        <xdr:cNvSpPr txBox="1"/>
      </xdr:nvSpPr>
      <xdr:spPr>
        <a:xfrm>
          <a:off x="3582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56441</xdr:rowOff>
    </xdr:from>
    <xdr:ext cx="405111" cy="259045"/>
    <xdr:sp macro="" textlink="">
      <xdr:nvSpPr>
        <xdr:cNvPr id="272" name="n_2mainValue【福祉施設】&#10;有形固定資産減価償却率">
          <a:extLst>
            <a:ext uri="{FF2B5EF4-FFF2-40B4-BE49-F238E27FC236}">
              <a16:creationId xmlns:a16="http://schemas.microsoft.com/office/drawing/2014/main" id="{00000000-0008-0000-0200-000010010000}"/>
            </a:ext>
          </a:extLst>
        </xdr:cNvPr>
        <xdr:cNvSpPr txBox="1"/>
      </xdr:nvSpPr>
      <xdr:spPr>
        <a:xfrm>
          <a:off x="2705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169108</xdr:rowOff>
    </xdr:from>
    <xdr:ext cx="405111" cy="259045"/>
    <xdr:sp macro="" textlink="">
      <xdr:nvSpPr>
        <xdr:cNvPr id="273" name="n_3mainValue【福祉施設】&#10;有形固定資産減価償却率">
          <a:extLst>
            <a:ext uri="{FF2B5EF4-FFF2-40B4-BE49-F238E27FC236}">
              <a16:creationId xmlns:a16="http://schemas.microsoft.com/office/drawing/2014/main" id="{00000000-0008-0000-0200-000011010000}"/>
            </a:ext>
          </a:extLst>
        </xdr:cNvPr>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77669</xdr:rowOff>
    </xdr:from>
    <xdr:ext cx="405111" cy="259045"/>
    <xdr:sp macro="" textlink="">
      <xdr:nvSpPr>
        <xdr:cNvPr id="274" name="n_4mainValue【福祉施設】&#10;有形固定資産減価償却率">
          <a:extLst>
            <a:ext uri="{FF2B5EF4-FFF2-40B4-BE49-F238E27FC236}">
              <a16:creationId xmlns:a16="http://schemas.microsoft.com/office/drawing/2014/main" id="{00000000-0008-0000-0200-000012010000}"/>
            </a:ext>
          </a:extLst>
        </xdr:cNvPr>
        <xdr:cNvSpPr txBox="1"/>
      </xdr:nvSpPr>
      <xdr:spPr>
        <a:xfrm>
          <a:off x="927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a:extLst>
            <a:ext uri="{FF2B5EF4-FFF2-40B4-BE49-F238E27FC236}">
              <a16:creationId xmlns:a16="http://schemas.microsoft.com/office/drawing/2014/main" id="{00000000-0008-0000-0200-00002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99" name="【福祉施設】&#10;一人当たり面積最小値テキスト">
          <a:extLst>
            <a:ext uri="{FF2B5EF4-FFF2-40B4-BE49-F238E27FC236}">
              <a16:creationId xmlns:a16="http://schemas.microsoft.com/office/drawing/2014/main" id="{00000000-0008-0000-0200-00002B01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01" name="【福祉施設】&#10;一人当たり面積最大値テキスト">
          <a:extLst>
            <a:ext uri="{FF2B5EF4-FFF2-40B4-BE49-F238E27FC236}">
              <a16:creationId xmlns:a16="http://schemas.microsoft.com/office/drawing/2014/main" id="{00000000-0008-0000-0200-00002D010000}"/>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123462</xdr:rowOff>
    </xdr:from>
    <xdr:ext cx="469744" cy="259045"/>
    <xdr:sp macro="" textlink="">
      <xdr:nvSpPr>
        <xdr:cNvPr id="303" name="【福祉施設】&#10;一人当たり面積平均値テキスト">
          <a:extLst>
            <a:ext uri="{FF2B5EF4-FFF2-40B4-BE49-F238E27FC236}">
              <a16:creationId xmlns:a16="http://schemas.microsoft.com/office/drawing/2014/main" id="{00000000-0008-0000-0200-00002F010000}"/>
            </a:ext>
          </a:extLst>
        </xdr:cNvPr>
        <xdr:cNvSpPr txBox="1"/>
      </xdr:nvSpPr>
      <xdr:spPr>
        <a:xfrm>
          <a:off x="10515600" y="14525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306" name="フローチャート: 判断 305">
          <a:extLst>
            <a:ext uri="{FF2B5EF4-FFF2-40B4-BE49-F238E27FC236}">
              <a16:creationId xmlns:a16="http://schemas.microsoft.com/office/drawing/2014/main" id="{00000000-0008-0000-0200-000032010000}"/>
            </a:ext>
          </a:extLst>
        </xdr:cNvPr>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111506</xdr:rowOff>
    </xdr:from>
    <xdr:to>
      <xdr:col>55</xdr:col>
      <xdr:colOff>50800</xdr:colOff>
      <xdr:row>85</xdr:row>
      <xdr:rowOff>41656</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426700" y="1451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134383</xdr:rowOff>
    </xdr:from>
    <xdr:ext cx="469744" cy="259045"/>
    <xdr:sp macro="" textlink="">
      <xdr:nvSpPr>
        <xdr:cNvPr id="315" name="【福祉施設】&#10;一人当たり面積該当値テキスト">
          <a:extLst>
            <a:ext uri="{FF2B5EF4-FFF2-40B4-BE49-F238E27FC236}">
              <a16:creationId xmlns:a16="http://schemas.microsoft.com/office/drawing/2014/main" id="{00000000-0008-0000-0200-00003B010000}"/>
            </a:ext>
          </a:extLst>
        </xdr:cNvPr>
        <xdr:cNvSpPr txBox="1"/>
      </xdr:nvSpPr>
      <xdr:spPr>
        <a:xfrm>
          <a:off x="10515600" y="1436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116839</xdr:rowOff>
    </xdr:from>
    <xdr:to>
      <xdr:col>50</xdr:col>
      <xdr:colOff>165100</xdr:colOff>
      <xdr:row>85</xdr:row>
      <xdr:rowOff>46989</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9588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162306</xdr:rowOff>
    </xdr:from>
    <xdr:to>
      <xdr:col>55</xdr:col>
      <xdr:colOff>0</xdr:colOff>
      <xdr:row>84</xdr:row>
      <xdr:rowOff>167639</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flipV="1">
          <a:off x="9639300" y="14564106"/>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119887</xdr:rowOff>
    </xdr:from>
    <xdr:to>
      <xdr:col>46</xdr:col>
      <xdr:colOff>38100</xdr:colOff>
      <xdr:row>85</xdr:row>
      <xdr:rowOff>50037</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8699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167639</xdr:rowOff>
    </xdr:from>
    <xdr:to>
      <xdr:col>50</xdr:col>
      <xdr:colOff>114300</xdr:colOff>
      <xdr:row>84</xdr:row>
      <xdr:rowOff>170687</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flipV="1">
          <a:off x="8750300" y="1456943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123698</xdr:rowOff>
    </xdr:from>
    <xdr:to>
      <xdr:col>41</xdr:col>
      <xdr:colOff>101600</xdr:colOff>
      <xdr:row>85</xdr:row>
      <xdr:rowOff>53848</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7810500" y="145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170687</xdr:rowOff>
    </xdr:from>
    <xdr:to>
      <xdr:col>45</xdr:col>
      <xdr:colOff>177800</xdr:colOff>
      <xdr:row>85</xdr:row>
      <xdr:rowOff>3048</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flipV="1">
          <a:off x="7861300" y="14572487"/>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33020</xdr:rowOff>
    </xdr:from>
    <xdr:to>
      <xdr:col>36</xdr:col>
      <xdr:colOff>165100</xdr:colOff>
      <xdr:row>85</xdr:row>
      <xdr:rowOff>134620</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6921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3048</xdr:rowOff>
    </xdr:from>
    <xdr:to>
      <xdr:col>41</xdr:col>
      <xdr:colOff>50800</xdr:colOff>
      <xdr:row>85</xdr:row>
      <xdr:rowOff>83820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flipV="1">
          <a:off x="6972300" y="14576298"/>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63264</xdr:rowOff>
    </xdr:from>
    <xdr:ext cx="469744" cy="259045"/>
    <xdr:sp macro="" textlink="">
      <xdr:nvSpPr>
        <xdr:cNvPr id="324" name="n_1aveValue【福祉施設】&#10;一人当たり面積">
          <a:extLst>
            <a:ext uri="{FF2B5EF4-FFF2-40B4-BE49-F238E27FC236}">
              <a16:creationId xmlns:a16="http://schemas.microsoft.com/office/drawing/2014/main" id="{00000000-0008-0000-0200-000044010000}"/>
            </a:ext>
          </a:extLst>
        </xdr:cNvPr>
        <xdr:cNvSpPr txBox="1"/>
      </xdr:nvSpPr>
      <xdr:spPr>
        <a:xfrm>
          <a:off x="9391727" y="146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103649</xdr:rowOff>
    </xdr:from>
    <xdr:ext cx="469744" cy="259045"/>
    <xdr:sp macro="" textlink="">
      <xdr:nvSpPr>
        <xdr:cNvPr id="325" name="n_2aveValue【福祉施設】&#10;一人当たり面積">
          <a:extLst>
            <a:ext uri="{FF2B5EF4-FFF2-40B4-BE49-F238E27FC236}">
              <a16:creationId xmlns:a16="http://schemas.microsoft.com/office/drawing/2014/main" id="{00000000-0008-0000-0200-000045010000}"/>
            </a:ext>
          </a:extLst>
        </xdr:cNvPr>
        <xdr:cNvSpPr txBox="1"/>
      </xdr:nvSpPr>
      <xdr:spPr>
        <a:xfrm>
          <a:off x="8515427"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88409</xdr:rowOff>
    </xdr:from>
    <xdr:ext cx="469744" cy="259045"/>
    <xdr:sp macro="" textlink="">
      <xdr:nvSpPr>
        <xdr:cNvPr id="326" name="n_3aveValue【福祉施設】&#10;一人当たり面積">
          <a:extLst>
            <a:ext uri="{FF2B5EF4-FFF2-40B4-BE49-F238E27FC236}">
              <a16:creationId xmlns:a16="http://schemas.microsoft.com/office/drawing/2014/main" id="{00000000-0008-0000-0200-000046010000}"/>
            </a:ext>
          </a:extLst>
        </xdr:cNvPr>
        <xdr:cNvSpPr txBox="1"/>
      </xdr:nvSpPr>
      <xdr:spPr>
        <a:xfrm>
          <a:off x="7626427" y="146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327" name="n_4aveValue【福祉施設】&#10;一人当たり面積">
          <a:extLst>
            <a:ext uri="{FF2B5EF4-FFF2-40B4-BE49-F238E27FC236}">
              <a16:creationId xmlns:a16="http://schemas.microsoft.com/office/drawing/2014/main" id="{00000000-0008-0000-0200-000047010000}"/>
            </a:ext>
          </a:extLst>
        </xdr:cNvPr>
        <xdr:cNvSpPr txBox="1"/>
      </xdr:nvSpPr>
      <xdr:spPr>
        <a:xfrm>
          <a:off x="6737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63516</xdr:rowOff>
    </xdr:from>
    <xdr:ext cx="469744" cy="259045"/>
    <xdr:sp macro="" textlink="">
      <xdr:nvSpPr>
        <xdr:cNvPr id="328" name="n_1mainValue【福祉施設】&#10;一人当たり面積">
          <a:extLst>
            <a:ext uri="{FF2B5EF4-FFF2-40B4-BE49-F238E27FC236}">
              <a16:creationId xmlns:a16="http://schemas.microsoft.com/office/drawing/2014/main" id="{00000000-0008-0000-0200-000048010000}"/>
            </a:ext>
          </a:extLst>
        </xdr:cNvPr>
        <xdr:cNvSpPr txBox="1"/>
      </xdr:nvSpPr>
      <xdr:spPr>
        <a:xfrm>
          <a:off x="9391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66564</xdr:rowOff>
    </xdr:from>
    <xdr:ext cx="469744" cy="259045"/>
    <xdr:sp macro="" textlink="">
      <xdr:nvSpPr>
        <xdr:cNvPr id="329" name="n_2mainValue【福祉施設】&#10;一人当たり面積">
          <a:extLst>
            <a:ext uri="{FF2B5EF4-FFF2-40B4-BE49-F238E27FC236}">
              <a16:creationId xmlns:a16="http://schemas.microsoft.com/office/drawing/2014/main" id="{00000000-0008-0000-0200-000049010000}"/>
            </a:ext>
          </a:extLst>
        </xdr:cNvPr>
        <xdr:cNvSpPr txBox="1"/>
      </xdr:nvSpPr>
      <xdr:spPr>
        <a:xfrm>
          <a:off x="8515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70375</xdr:rowOff>
    </xdr:from>
    <xdr:ext cx="469744" cy="259045"/>
    <xdr:sp macro="" textlink="">
      <xdr:nvSpPr>
        <xdr:cNvPr id="330" name="n_3mainValue【福祉施設】&#10;一人当たり面積">
          <a:extLst>
            <a:ext uri="{FF2B5EF4-FFF2-40B4-BE49-F238E27FC236}">
              <a16:creationId xmlns:a16="http://schemas.microsoft.com/office/drawing/2014/main" id="{00000000-0008-0000-0200-00004A010000}"/>
            </a:ext>
          </a:extLst>
        </xdr:cNvPr>
        <xdr:cNvSpPr txBox="1"/>
      </xdr:nvSpPr>
      <xdr:spPr>
        <a:xfrm>
          <a:off x="7626427" y="1430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125747</xdr:rowOff>
    </xdr:from>
    <xdr:ext cx="469744" cy="259045"/>
    <xdr:sp macro="" textlink="">
      <xdr:nvSpPr>
        <xdr:cNvPr id="331" name="n_4mainValue【福祉施設】&#10;一人当たり面積">
          <a:extLst>
            <a:ext uri="{FF2B5EF4-FFF2-40B4-BE49-F238E27FC236}">
              <a16:creationId xmlns:a16="http://schemas.microsoft.com/office/drawing/2014/main" id="{00000000-0008-0000-0200-00004B010000}"/>
            </a:ext>
          </a:extLst>
        </xdr:cNvPr>
        <xdr:cNvSpPr txBox="1"/>
      </xdr:nvSpPr>
      <xdr:spPr>
        <a:xfrm>
          <a:off x="6737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a:extLst>
            <a:ext uri="{FF2B5EF4-FFF2-40B4-BE49-F238E27FC236}">
              <a16:creationId xmlns:a16="http://schemas.microsoft.com/office/drawing/2014/main" id="{00000000-0008-0000-0200-00006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146686</xdr:rowOff>
    </xdr:from>
    <xdr:to>
      <xdr:col>24</xdr:col>
      <xdr:colOff>62865</xdr:colOff>
      <xdr:row>108</xdr:row>
      <xdr:rowOff>70486</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flipV="1">
          <a:off x="4634865" y="17120236"/>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74313</xdr:rowOff>
    </xdr:from>
    <xdr:ext cx="405111" cy="259045"/>
    <xdr:sp macro="" textlink="">
      <xdr:nvSpPr>
        <xdr:cNvPr id="357" name="【市民会館】&#10;有形固定資産減価償却率最小値テキスト">
          <a:extLst>
            <a:ext uri="{FF2B5EF4-FFF2-40B4-BE49-F238E27FC236}">
              <a16:creationId xmlns:a16="http://schemas.microsoft.com/office/drawing/2014/main" id="{00000000-0008-0000-0200-000065010000}"/>
            </a:ext>
          </a:extLst>
        </xdr:cNvPr>
        <xdr:cNvSpPr txBox="1"/>
      </xdr:nvSpPr>
      <xdr:spPr>
        <a:xfrm>
          <a:off x="4673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70486</xdr:rowOff>
    </xdr:from>
    <xdr:to>
      <xdr:col>24</xdr:col>
      <xdr:colOff>152400</xdr:colOff>
      <xdr:row>108</xdr:row>
      <xdr:rowOff>70486</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4546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93363</xdr:rowOff>
    </xdr:from>
    <xdr:ext cx="405111" cy="259045"/>
    <xdr:sp macro="" textlink="">
      <xdr:nvSpPr>
        <xdr:cNvPr id="359" name="【市民会館】&#10;有形固定資産減価償却率最大値テキスト">
          <a:extLst>
            <a:ext uri="{FF2B5EF4-FFF2-40B4-BE49-F238E27FC236}">
              <a16:creationId xmlns:a16="http://schemas.microsoft.com/office/drawing/2014/main" id="{00000000-0008-0000-0200-000067010000}"/>
            </a:ext>
          </a:extLst>
        </xdr:cNvPr>
        <xdr:cNvSpPr txBox="1"/>
      </xdr:nvSpPr>
      <xdr:spPr>
        <a:xfrm>
          <a:off x="4673600" y="1689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146686</xdr:rowOff>
    </xdr:from>
    <xdr:to>
      <xdr:col>24</xdr:col>
      <xdr:colOff>152400</xdr:colOff>
      <xdr:row>99</xdr:row>
      <xdr:rowOff>146686</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4546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361" name="【市民会館】&#10;有形固定資産減価償却率平均値テキスト">
          <a:extLst>
            <a:ext uri="{FF2B5EF4-FFF2-40B4-BE49-F238E27FC236}">
              <a16:creationId xmlns:a16="http://schemas.microsoft.com/office/drawing/2014/main" id="{00000000-0008-0000-0200-000069010000}"/>
            </a:ext>
          </a:extLst>
        </xdr:cNvPr>
        <xdr:cNvSpPr txBox="1"/>
      </xdr:nvSpPr>
      <xdr:spPr>
        <a:xfrm>
          <a:off x="4673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3746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1968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1079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45847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55897</xdr:rowOff>
    </xdr:from>
    <xdr:ext cx="405111" cy="259045"/>
    <xdr:sp macro="" textlink="">
      <xdr:nvSpPr>
        <xdr:cNvPr id="373" name="【市民会館】&#10;有形固定資産減価償却率該当値テキスト">
          <a:extLst>
            <a:ext uri="{FF2B5EF4-FFF2-40B4-BE49-F238E27FC236}">
              <a16:creationId xmlns:a16="http://schemas.microsoft.com/office/drawing/2014/main" id="{00000000-0008-0000-0200-000075010000}"/>
            </a:ext>
          </a:extLst>
        </xdr:cNvPr>
        <xdr:cNvSpPr txBox="1"/>
      </xdr:nvSpPr>
      <xdr:spPr>
        <a:xfrm>
          <a:off x="4673600"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156845</xdr:rowOff>
    </xdr:from>
    <xdr:to>
      <xdr:col>20</xdr:col>
      <xdr:colOff>38100</xdr:colOff>
      <xdr:row>103</xdr:row>
      <xdr:rowOff>86995</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3746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36195</xdr:rowOff>
    </xdr:from>
    <xdr:to>
      <xdr:col>24</xdr:col>
      <xdr:colOff>63500</xdr:colOff>
      <xdr:row>103</xdr:row>
      <xdr:rowOff>83820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3797300" y="176955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105411</xdr:rowOff>
    </xdr:from>
    <xdr:to>
      <xdr:col>15</xdr:col>
      <xdr:colOff>101600</xdr:colOff>
      <xdr:row>103</xdr:row>
      <xdr:rowOff>35561</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2857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156211</xdr:rowOff>
    </xdr:from>
    <xdr:to>
      <xdr:col>19</xdr:col>
      <xdr:colOff>177800</xdr:colOff>
      <xdr:row>103</xdr:row>
      <xdr:rowOff>36195</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2908300" y="176441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156211</xdr:rowOff>
    </xdr:from>
    <xdr:to>
      <xdr:col>15</xdr:col>
      <xdr:colOff>50800</xdr:colOff>
      <xdr:row>103</xdr:row>
      <xdr:rowOff>19050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2019300" y="176441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2539</xdr:rowOff>
    </xdr:from>
    <xdr:to>
      <xdr:col>6</xdr:col>
      <xdr:colOff>38100</xdr:colOff>
      <xdr:row>102</xdr:row>
      <xdr:rowOff>104139</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1079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53339</xdr:rowOff>
    </xdr:from>
    <xdr:to>
      <xdr:col>10</xdr:col>
      <xdr:colOff>114300</xdr:colOff>
      <xdr:row>103</xdr:row>
      <xdr:rowOff>19050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130300" y="175412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43832</xdr:rowOff>
    </xdr:from>
    <xdr:ext cx="405111" cy="259045"/>
    <xdr:sp macro="" textlink="">
      <xdr:nvSpPr>
        <xdr:cNvPr id="382" name="n_1aveValue【市民会館】&#10;有形固定資産減価償却率">
          <a:extLst>
            <a:ext uri="{FF2B5EF4-FFF2-40B4-BE49-F238E27FC236}">
              <a16:creationId xmlns:a16="http://schemas.microsoft.com/office/drawing/2014/main" id="{00000000-0008-0000-0200-00007E010000}"/>
            </a:ext>
          </a:extLst>
        </xdr:cNvPr>
        <xdr:cNvSpPr txBox="1"/>
      </xdr:nvSpPr>
      <xdr:spPr>
        <a:xfrm>
          <a:off x="3582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383" name="n_2aveValue【市民会館】&#10;有形固定資産減価償却率">
          <a:extLst>
            <a:ext uri="{FF2B5EF4-FFF2-40B4-BE49-F238E27FC236}">
              <a16:creationId xmlns:a16="http://schemas.microsoft.com/office/drawing/2014/main" id="{00000000-0008-0000-0200-00007F010000}"/>
            </a:ext>
          </a:extLst>
        </xdr:cNvPr>
        <xdr:cNvSpPr txBox="1"/>
      </xdr:nvSpPr>
      <xdr:spPr>
        <a:xfrm>
          <a:off x="2705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17163</xdr:rowOff>
    </xdr:from>
    <xdr:ext cx="405111" cy="259045"/>
    <xdr:sp macro="" textlink="">
      <xdr:nvSpPr>
        <xdr:cNvPr id="384" name="n_3aveValue【市民会館】&#10;有形固定資産減価償却率">
          <a:extLst>
            <a:ext uri="{FF2B5EF4-FFF2-40B4-BE49-F238E27FC236}">
              <a16:creationId xmlns:a16="http://schemas.microsoft.com/office/drawing/2014/main" id="{00000000-0008-0000-0200-000080010000}"/>
            </a:ext>
          </a:extLst>
        </xdr:cNvPr>
        <xdr:cNvSpPr txBox="1"/>
      </xdr:nvSpPr>
      <xdr:spPr>
        <a:xfrm>
          <a:off x="18167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137177</xdr:rowOff>
    </xdr:from>
    <xdr:ext cx="405111" cy="259045"/>
    <xdr:sp macro="" textlink="">
      <xdr:nvSpPr>
        <xdr:cNvPr id="385" name="n_4aveValue【市民会館】&#10;有形固定資産減価償却率">
          <a:extLst>
            <a:ext uri="{FF2B5EF4-FFF2-40B4-BE49-F238E27FC236}">
              <a16:creationId xmlns:a16="http://schemas.microsoft.com/office/drawing/2014/main" id="{00000000-0008-0000-0200-000081010000}"/>
            </a:ext>
          </a:extLst>
        </xdr:cNvPr>
        <xdr:cNvSpPr txBox="1"/>
      </xdr:nvSpPr>
      <xdr:spPr>
        <a:xfrm>
          <a:off x="927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103522</xdr:rowOff>
    </xdr:from>
    <xdr:ext cx="405111" cy="259045"/>
    <xdr:sp macro="" textlink="">
      <xdr:nvSpPr>
        <xdr:cNvPr id="386" name="n_1mainValue【市民会館】&#10;有形固定資産減価償却率">
          <a:extLst>
            <a:ext uri="{FF2B5EF4-FFF2-40B4-BE49-F238E27FC236}">
              <a16:creationId xmlns:a16="http://schemas.microsoft.com/office/drawing/2014/main" id="{00000000-0008-0000-0200-000082010000}"/>
            </a:ext>
          </a:extLst>
        </xdr:cNvPr>
        <xdr:cNvSpPr txBox="1"/>
      </xdr:nvSpPr>
      <xdr:spPr>
        <a:xfrm>
          <a:off x="3582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52088</xdr:rowOff>
    </xdr:from>
    <xdr:ext cx="405111" cy="259045"/>
    <xdr:sp macro="" textlink="">
      <xdr:nvSpPr>
        <xdr:cNvPr id="387" name="n_2mainValue【市民会館】&#10;有形固定資産減価償却率">
          <a:extLst>
            <a:ext uri="{FF2B5EF4-FFF2-40B4-BE49-F238E27FC236}">
              <a16:creationId xmlns:a16="http://schemas.microsoft.com/office/drawing/2014/main" id="{00000000-0008-0000-0200-000083010000}"/>
            </a:ext>
          </a:extLst>
        </xdr:cNvPr>
        <xdr:cNvSpPr txBox="1"/>
      </xdr:nvSpPr>
      <xdr:spPr>
        <a:xfrm>
          <a:off x="2705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86377</xdr:rowOff>
    </xdr:from>
    <xdr:ext cx="405111" cy="259045"/>
    <xdr:sp macro="" textlink="">
      <xdr:nvSpPr>
        <xdr:cNvPr id="388" name="n_3mainValue【市民会館】&#10;有形固定資産減価償却率">
          <a:extLst>
            <a:ext uri="{FF2B5EF4-FFF2-40B4-BE49-F238E27FC236}">
              <a16:creationId xmlns:a16="http://schemas.microsoft.com/office/drawing/2014/main" id="{00000000-0008-0000-0200-000084010000}"/>
            </a:ext>
          </a:extLst>
        </xdr:cNvPr>
        <xdr:cNvSpPr txBox="1"/>
      </xdr:nvSpPr>
      <xdr:spPr>
        <a:xfrm>
          <a:off x="1816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120666</xdr:rowOff>
    </xdr:from>
    <xdr:ext cx="405111" cy="259045"/>
    <xdr:sp macro="" textlink="">
      <xdr:nvSpPr>
        <xdr:cNvPr id="389" name="n_4mainValue【市民会館】&#10;有形固定資産減価償却率">
          <a:extLst>
            <a:ext uri="{FF2B5EF4-FFF2-40B4-BE49-F238E27FC236}">
              <a16:creationId xmlns:a16="http://schemas.microsoft.com/office/drawing/2014/main" id="{00000000-0008-0000-0200-000085010000}"/>
            </a:ext>
          </a:extLst>
        </xdr:cNvPr>
        <xdr:cNvSpPr txBox="1"/>
      </xdr:nvSpPr>
      <xdr:spPr>
        <a:xfrm>
          <a:off x="927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2" name="【市民会館】&#10;一人当たり面積グラフ枠">
          <a:extLst>
            <a:ext uri="{FF2B5EF4-FFF2-40B4-BE49-F238E27FC236}">
              <a16:creationId xmlns:a16="http://schemas.microsoft.com/office/drawing/2014/main" id="{00000000-0008-0000-0200-00009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161544</xdr:rowOff>
    </xdr:from>
    <xdr:to>
      <xdr:col>54</xdr:col>
      <xdr:colOff>189865</xdr:colOff>
      <xdr:row>108</xdr:row>
      <xdr:rowOff>117348</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flipV="1">
          <a:off x="10476865" y="17135094"/>
          <a:ext cx="0"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414" name="【市民会館】&#10;一人当たり面積最小値テキスト">
          <a:extLst>
            <a:ext uri="{FF2B5EF4-FFF2-40B4-BE49-F238E27FC236}">
              <a16:creationId xmlns:a16="http://schemas.microsoft.com/office/drawing/2014/main" id="{00000000-0008-0000-0200-00009E010000}"/>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108221</xdr:rowOff>
    </xdr:from>
    <xdr:ext cx="469744" cy="259045"/>
    <xdr:sp macro="" textlink="">
      <xdr:nvSpPr>
        <xdr:cNvPr id="416" name="【市民会館】&#10;一人当たり面積最大値テキスト">
          <a:extLst>
            <a:ext uri="{FF2B5EF4-FFF2-40B4-BE49-F238E27FC236}">
              <a16:creationId xmlns:a16="http://schemas.microsoft.com/office/drawing/2014/main" id="{00000000-0008-0000-0200-0000A0010000}"/>
            </a:ext>
          </a:extLst>
        </xdr:cNvPr>
        <xdr:cNvSpPr txBox="1"/>
      </xdr:nvSpPr>
      <xdr:spPr>
        <a:xfrm>
          <a:off x="10515600" y="169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161544</xdr:rowOff>
    </xdr:from>
    <xdr:to>
      <xdr:col>55</xdr:col>
      <xdr:colOff>88900</xdr:colOff>
      <xdr:row>99</xdr:row>
      <xdr:rowOff>161544</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0388600" y="1713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74692</xdr:rowOff>
    </xdr:from>
    <xdr:ext cx="469744" cy="259045"/>
    <xdr:sp macro="" textlink="">
      <xdr:nvSpPr>
        <xdr:cNvPr id="418" name="【市民会館】&#10;一人当たり面積平均値テキスト">
          <a:extLst>
            <a:ext uri="{FF2B5EF4-FFF2-40B4-BE49-F238E27FC236}">
              <a16:creationId xmlns:a16="http://schemas.microsoft.com/office/drawing/2014/main" id="{00000000-0008-0000-0200-0000A2010000}"/>
            </a:ext>
          </a:extLst>
        </xdr:cNvPr>
        <xdr:cNvSpPr txBox="1"/>
      </xdr:nvSpPr>
      <xdr:spPr>
        <a:xfrm>
          <a:off x="10515600" y="18248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93218</xdr:rowOff>
    </xdr:from>
    <xdr:to>
      <xdr:col>50</xdr:col>
      <xdr:colOff>165100</xdr:colOff>
      <xdr:row>107</xdr:row>
      <xdr:rowOff>23368</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9588500" y="1826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8699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167132</xdr:rowOff>
    </xdr:from>
    <xdr:to>
      <xdr:col>41</xdr:col>
      <xdr:colOff>101600</xdr:colOff>
      <xdr:row>107</xdr:row>
      <xdr:rowOff>97282</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7810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161037</xdr:rowOff>
    </xdr:from>
    <xdr:to>
      <xdr:col>36</xdr:col>
      <xdr:colOff>165100</xdr:colOff>
      <xdr:row>107</xdr:row>
      <xdr:rowOff>91187</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6921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11685</xdr:rowOff>
    </xdr:from>
    <xdr:to>
      <xdr:col>55</xdr:col>
      <xdr:colOff>50800</xdr:colOff>
      <xdr:row>105</xdr:row>
      <xdr:rowOff>113285</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04267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34562</xdr:rowOff>
    </xdr:from>
    <xdr:ext cx="469744" cy="259045"/>
    <xdr:sp macro="" textlink="">
      <xdr:nvSpPr>
        <xdr:cNvPr id="430" name="【市民会館】&#10;一人当たり面積該当値テキスト">
          <a:extLst>
            <a:ext uri="{FF2B5EF4-FFF2-40B4-BE49-F238E27FC236}">
              <a16:creationId xmlns:a16="http://schemas.microsoft.com/office/drawing/2014/main" id="{00000000-0008-0000-0200-0000AE010000}"/>
            </a:ext>
          </a:extLst>
        </xdr:cNvPr>
        <xdr:cNvSpPr txBox="1"/>
      </xdr:nvSpPr>
      <xdr:spPr>
        <a:xfrm>
          <a:off x="10515600" y="1786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22352</xdr:rowOff>
    </xdr:from>
    <xdr:to>
      <xdr:col>50</xdr:col>
      <xdr:colOff>165100</xdr:colOff>
      <xdr:row>105</xdr:row>
      <xdr:rowOff>123952</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9588500" y="180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62485</xdr:rowOff>
    </xdr:from>
    <xdr:to>
      <xdr:col>55</xdr:col>
      <xdr:colOff>0</xdr:colOff>
      <xdr:row>105</xdr:row>
      <xdr:rowOff>73152</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flipV="1">
          <a:off x="9639300" y="18064735"/>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28448</xdr:rowOff>
    </xdr:from>
    <xdr:to>
      <xdr:col>46</xdr:col>
      <xdr:colOff>38100</xdr:colOff>
      <xdr:row>105</xdr:row>
      <xdr:rowOff>130048</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8699500" y="180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73152</xdr:rowOff>
    </xdr:from>
    <xdr:to>
      <xdr:col>50</xdr:col>
      <xdr:colOff>114300</xdr:colOff>
      <xdr:row>105</xdr:row>
      <xdr:rowOff>79248</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8750300" y="1807540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36068</xdr:rowOff>
    </xdr:from>
    <xdr:to>
      <xdr:col>41</xdr:col>
      <xdr:colOff>101600</xdr:colOff>
      <xdr:row>105</xdr:row>
      <xdr:rowOff>137668</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7810500" y="180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79248</xdr:rowOff>
    </xdr:from>
    <xdr:to>
      <xdr:col>45</xdr:col>
      <xdr:colOff>177800</xdr:colOff>
      <xdr:row>105</xdr:row>
      <xdr:rowOff>86868</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flipV="1">
          <a:off x="7861300" y="1808149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39878</xdr:rowOff>
    </xdr:from>
    <xdr:to>
      <xdr:col>36</xdr:col>
      <xdr:colOff>165100</xdr:colOff>
      <xdr:row>105</xdr:row>
      <xdr:rowOff>141478</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6921500" y="180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86868</xdr:rowOff>
    </xdr:from>
    <xdr:to>
      <xdr:col>41</xdr:col>
      <xdr:colOff>50800</xdr:colOff>
      <xdr:row>105</xdr:row>
      <xdr:rowOff>90678</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flipV="1">
          <a:off x="6972300" y="1808911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14495</xdr:rowOff>
    </xdr:from>
    <xdr:ext cx="469744" cy="259045"/>
    <xdr:sp macro="" textlink="">
      <xdr:nvSpPr>
        <xdr:cNvPr id="439" name="n_1aveValue【市民会館】&#10;一人当たり面積">
          <a:extLst>
            <a:ext uri="{FF2B5EF4-FFF2-40B4-BE49-F238E27FC236}">
              <a16:creationId xmlns:a16="http://schemas.microsoft.com/office/drawing/2014/main" id="{00000000-0008-0000-0200-0000B7010000}"/>
            </a:ext>
          </a:extLst>
        </xdr:cNvPr>
        <xdr:cNvSpPr txBox="1"/>
      </xdr:nvSpPr>
      <xdr:spPr>
        <a:xfrm>
          <a:off x="9391727" y="1835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35831</xdr:rowOff>
    </xdr:from>
    <xdr:ext cx="469744" cy="259045"/>
    <xdr:sp macro="" textlink="">
      <xdr:nvSpPr>
        <xdr:cNvPr id="440" name="n_2aveValue【市民会館】&#10;一人当たり面積">
          <a:extLst>
            <a:ext uri="{FF2B5EF4-FFF2-40B4-BE49-F238E27FC236}">
              <a16:creationId xmlns:a16="http://schemas.microsoft.com/office/drawing/2014/main" id="{00000000-0008-0000-0200-0000B8010000}"/>
            </a:ext>
          </a:extLst>
        </xdr:cNvPr>
        <xdr:cNvSpPr txBox="1"/>
      </xdr:nvSpPr>
      <xdr:spPr>
        <a:xfrm>
          <a:off x="8515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88409</xdr:rowOff>
    </xdr:from>
    <xdr:ext cx="469744" cy="259045"/>
    <xdr:sp macro="" textlink="">
      <xdr:nvSpPr>
        <xdr:cNvPr id="441" name="n_3aveValue【市民会館】&#10;一人当たり面積">
          <a:extLst>
            <a:ext uri="{FF2B5EF4-FFF2-40B4-BE49-F238E27FC236}">
              <a16:creationId xmlns:a16="http://schemas.microsoft.com/office/drawing/2014/main" id="{00000000-0008-0000-0200-0000B9010000}"/>
            </a:ext>
          </a:extLst>
        </xdr:cNvPr>
        <xdr:cNvSpPr txBox="1"/>
      </xdr:nvSpPr>
      <xdr:spPr>
        <a:xfrm>
          <a:off x="7626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82314</xdr:rowOff>
    </xdr:from>
    <xdr:ext cx="469744" cy="259045"/>
    <xdr:sp macro="" textlink="">
      <xdr:nvSpPr>
        <xdr:cNvPr id="442" name="n_4aveValue【市民会館】&#10;一人当たり面積">
          <a:extLst>
            <a:ext uri="{FF2B5EF4-FFF2-40B4-BE49-F238E27FC236}">
              <a16:creationId xmlns:a16="http://schemas.microsoft.com/office/drawing/2014/main" id="{00000000-0008-0000-0200-0000BA010000}"/>
            </a:ext>
          </a:extLst>
        </xdr:cNvPr>
        <xdr:cNvSpPr txBox="1"/>
      </xdr:nvSpPr>
      <xdr:spPr>
        <a:xfrm>
          <a:off x="6737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140479</xdr:rowOff>
    </xdr:from>
    <xdr:ext cx="469744" cy="259045"/>
    <xdr:sp macro="" textlink="">
      <xdr:nvSpPr>
        <xdr:cNvPr id="443" name="n_1mainValue【市民会館】&#10;一人当たり面積">
          <a:extLst>
            <a:ext uri="{FF2B5EF4-FFF2-40B4-BE49-F238E27FC236}">
              <a16:creationId xmlns:a16="http://schemas.microsoft.com/office/drawing/2014/main" id="{00000000-0008-0000-0200-0000BB010000}"/>
            </a:ext>
          </a:extLst>
        </xdr:cNvPr>
        <xdr:cNvSpPr txBox="1"/>
      </xdr:nvSpPr>
      <xdr:spPr>
        <a:xfrm>
          <a:off x="9391727" y="1779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146575</xdr:rowOff>
    </xdr:from>
    <xdr:ext cx="469744" cy="259045"/>
    <xdr:sp macro="" textlink="">
      <xdr:nvSpPr>
        <xdr:cNvPr id="444" name="n_2mainValue【市民会館】&#10;一人当たり面積">
          <a:extLst>
            <a:ext uri="{FF2B5EF4-FFF2-40B4-BE49-F238E27FC236}">
              <a16:creationId xmlns:a16="http://schemas.microsoft.com/office/drawing/2014/main" id="{00000000-0008-0000-0200-0000BC010000}"/>
            </a:ext>
          </a:extLst>
        </xdr:cNvPr>
        <xdr:cNvSpPr txBox="1"/>
      </xdr:nvSpPr>
      <xdr:spPr>
        <a:xfrm>
          <a:off x="8515427" y="17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154195</xdr:rowOff>
    </xdr:from>
    <xdr:ext cx="469744" cy="259045"/>
    <xdr:sp macro="" textlink="">
      <xdr:nvSpPr>
        <xdr:cNvPr id="445" name="n_3mainValue【市民会館】&#10;一人当たり面積">
          <a:extLst>
            <a:ext uri="{FF2B5EF4-FFF2-40B4-BE49-F238E27FC236}">
              <a16:creationId xmlns:a16="http://schemas.microsoft.com/office/drawing/2014/main" id="{00000000-0008-0000-0200-0000BD010000}"/>
            </a:ext>
          </a:extLst>
        </xdr:cNvPr>
        <xdr:cNvSpPr txBox="1"/>
      </xdr:nvSpPr>
      <xdr:spPr>
        <a:xfrm>
          <a:off x="7626427" y="1781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158005</xdr:rowOff>
    </xdr:from>
    <xdr:ext cx="469744" cy="259045"/>
    <xdr:sp macro="" textlink="">
      <xdr:nvSpPr>
        <xdr:cNvPr id="446" name="n_4mainValue【市民会館】&#10;一人当たり面積">
          <a:extLst>
            <a:ext uri="{FF2B5EF4-FFF2-40B4-BE49-F238E27FC236}">
              <a16:creationId xmlns:a16="http://schemas.microsoft.com/office/drawing/2014/main" id="{00000000-0008-0000-0200-0000BE010000}"/>
            </a:ext>
          </a:extLst>
        </xdr:cNvPr>
        <xdr:cNvSpPr txBox="1"/>
      </xdr:nvSpPr>
      <xdr:spPr>
        <a:xfrm>
          <a:off x="6737427" y="1781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a:extLst>
            <a:ext uri="{FF2B5EF4-FFF2-40B4-BE49-F238E27FC236}">
              <a16:creationId xmlns:a16="http://schemas.microsoft.com/office/drawing/2014/main" id="{00000000-0008-0000-0200-0000E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16318864" y="9553847"/>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89" name="【保健センター・保健所】&#10;有形固定資産減価償却率最小値テキスト">
          <a:extLst>
            <a:ext uri="{FF2B5EF4-FFF2-40B4-BE49-F238E27FC236}">
              <a16:creationId xmlns:a16="http://schemas.microsoft.com/office/drawing/2014/main" id="{00000000-0008-0000-0200-0000E9010000}"/>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491" name="【保健センター・保健所】&#10;有形固定資産減価償却率最大値テキスト">
          <a:extLst>
            <a:ext uri="{FF2B5EF4-FFF2-40B4-BE49-F238E27FC236}">
              <a16:creationId xmlns:a16="http://schemas.microsoft.com/office/drawing/2014/main" id="{00000000-0008-0000-0200-0000EB010000}"/>
            </a:ext>
          </a:extLst>
        </xdr:cNvPr>
        <xdr:cNvSpPr txBox="1"/>
      </xdr:nvSpPr>
      <xdr:spPr>
        <a:xfrm>
          <a:off x="16357600" y="932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6230600" y="95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168020</xdr:rowOff>
    </xdr:from>
    <xdr:ext cx="405111" cy="259045"/>
    <xdr:sp macro="" textlink="">
      <xdr:nvSpPr>
        <xdr:cNvPr id="493" name="【保健センター・保健所】&#10;有形固定資産減価償却率平均値テキスト">
          <a:extLst>
            <a:ext uri="{FF2B5EF4-FFF2-40B4-BE49-F238E27FC236}">
              <a16:creationId xmlns:a16="http://schemas.microsoft.com/office/drawing/2014/main" id="{00000000-0008-0000-0200-0000ED010000}"/>
            </a:ext>
          </a:extLst>
        </xdr:cNvPr>
        <xdr:cNvSpPr txBox="1"/>
      </xdr:nvSpPr>
      <xdr:spPr>
        <a:xfrm>
          <a:off x="16357600" y="1011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62687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2763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74930</xdr:rowOff>
    </xdr:from>
    <xdr:to>
      <xdr:col>85</xdr:col>
      <xdr:colOff>177800</xdr:colOff>
      <xdr:row>64</xdr:row>
      <xdr:rowOff>5080</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16268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161307</xdr:rowOff>
    </xdr:from>
    <xdr:ext cx="405111" cy="259045"/>
    <xdr:sp macro="" textlink="">
      <xdr:nvSpPr>
        <xdr:cNvPr id="505" name="【保健センター・保健所】&#10;有形固定資産減価償却率該当値テキスト">
          <a:extLst>
            <a:ext uri="{FF2B5EF4-FFF2-40B4-BE49-F238E27FC236}">
              <a16:creationId xmlns:a16="http://schemas.microsoft.com/office/drawing/2014/main" id="{00000000-0008-0000-0200-0000F9010000}"/>
            </a:ext>
          </a:extLst>
        </xdr:cNvPr>
        <xdr:cNvSpPr txBox="1"/>
      </xdr:nvSpPr>
      <xdr:spPr>
        <a:xfrm>
          <a:off x="16357600" y="1079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32476</xdr:rowOff>
    </xdr:from>
    <xdr:to>
      <xdr:col>81</xdr:col>
      <xdr:colOff>101600</xdr:colOff>
      <xdr:row>63</xdr:row>
      <xdr:rowOff>134076</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5430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83276</xdr:rowOff>
    </xdr:from>
    <xdr:to>
      <xdr:col>85</xdr:col>
      <xdr:colOff>127000</xdr:colOff>
      <xdr:row>63</xdr:row>
      <xdr:rowOff>125730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5481300" y="1088462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141877</xdr:rowOff>
    </xdr:from>
    <xdr:to>
      <xdr:col>76</xdr:col>
      <xdr:colOff>165100</xdr:colOff>
      <xdr:row>63</xdr:row>
      <xdr:rowOff>72027</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4541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21227</xdr:rowOff>
    </xdr:from>
    <xdr:to>
      <xdr:col>81</xdr:col>
      <xdr:colOff>50800</xdr:colOff>
      <xdr:row>63</xdr:row>
      <xdr:rowOff>83276</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4592300" y="108225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79828</xdr:rowOff>
    </xdr:from>
    <xdr:to>
      <xdr:col>72</xdr:col>
      <xdr:colOff>38100</xdr:colOff>
      <xdr:row>63</xdr:row>
      <xdr:rowOff>9978</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3652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130628</xdr:rowOff>
    </xdr:from>
    <xdr:to>
      <xdr:col>76</xdr:col>
      <xdr:colOff>114300</xdr:colOff>
      <xdr:row>63</xdr:row>
      <xdr:rowOff>21227</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3703300" y="107605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17780</xdr:rowOff>
    </xdr:from>
    <xdr:to>
      <xdr:col>67</xdr:col>
      <xdr:colOff>101600</xdr:colOff>
      <xdr:row>62</xdr:row>
      <xdr:rowOff>119380</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276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68580</xdr:rowOff>
    </xdr:from>
    <xdr:to>
      <xdr:col>71</xdr:col>
      <xdr:colOff>177800</xdr:colOff>
      <xdr:row>62</xdr:row>
      <xdr:rowOff>130628</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814300" y="1069848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514" name="n_1aveValue【保健センター・保健所】&#10;有形固定資産減価償却率">
          <a:extLst>
            <a:ext uri="{FF2B5EF4-FFF2-40B4-BE49-F238E27FC236}">
              <a16:creationId xmlns:a16="http://schemas.microsoft.com/office/drawing/2014/main" id="{00000000-0008-0000-0200-000002020000}"/>
            </a:ext>
          </a:extLst>
        </xdr:cNvPr>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15" name="n_2aveValue【保健センター・保健所】&#10;有形固定資産減価償却率">
          <a:extLst>
            <a:ext uri="{FF2B5EF4-FFF2-40B4-BE49-F238E27FC236}">
              <a16:creationId xmlns:a16="http://schemas.microsoft.com/office/drawing/2014/main" id="{00000000-0008-0000-0200-000003020000}"/>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516" name="n_3aveValue【保健センター・保健所】&#10;有形固定資産減価償却率">
          <a:extLst>
            <a:ext uri="{FF2B5EF4-FFF2-40B4-BE49-F238E27FC236}">
              <a16:creationId xmlns:a16="http://schemas.microsoft.com/office/drawing/2014/main" id="{00000000-0008-0000-0200-000004020000}"/>
            </a:ext>
          </a:extLst>
        </xdr:cNvPr>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163665</xdr:rowOff>
    </xdr:from>
    <xdr:ext cx="405111" cy="259045"/>
    <xdr:sp macro="" textlink="">
      <xdr:nvSpPr>
        <xdr:cNvPr id="517" name="n_4aveValue【保健センター・保健所】&#10;有形固定資産減価償却率">
          <a:extLst>
            <a:ext uri="{FF2B5EF4-FFF2-40B4-BE49-F238E27FC236}">
              <a16:creationId xmlns:a16="http://schemas.microsoft.com/office/drawing/2014/main" id="{00000000-0008-0000-0200-000005020000}"/>
            </a:ext>
          </a:extLst>
        </xdr:cNvPr>
        <xdr:cNvSpPr txBox="1"/>
      </xdr:nvSpPr>
      <xdr:spPr>
        <a:xfrm>
          <a:off x="12611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125203</xdr:rowOff>
    </xdr:from>
    <xdr:ext cx="405111" cy="259045"/>
    <xdr:sp macro="" textlink="">
      <xdr:nvSpPr>
        <xdr:cNvPr id="518" name="n_1mainValue【保健センター・保健所】&#10;有形固定資産減価償却率">
          <a:extLst>
            <a:ext uri="{FF2B5EF4-FFF2-40B4-BE49-F238E27FC236}">
              <a16:creationId xmlns:a16="http://schemas.microsoft.com/office/drawing/2014/main" id="{00000000-0008-0000-0200-000006020000}"/>
            </a:ext>
          </a:extLst>
        </xdr:cNvPr>
        <xdr:cNvSpPr txBox="1"/>
      </xdr:nvSpPr>
      <xdr:spPr>
        <a:xfrm>
          <a:off x="152660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63154</xdr:rowOff>
    </xdr:from>
    <xdr:ext cx="405111" cy="259045"/>
    <xdr:sp macro="" textlink="">
      <xdr:nvSpPr>
        <xdr:cNvPr id="519" name="n_2mainValue【保健センター・保健所】&#10;有形固定資産減価償却率">
          <a:extLst>
            <a:ext uri="{FF2B5EF4-FFF2-40B4-BE49-F238E27FC236}">
              <a16:creationId xmlns:a16="http://schemas.microsoft.com/office/drawing/2014/main" id="{00000000-0008-0000-0200-000007020000}"/>
            </a:ext>
          </a:extLst>
        </xdr:cNvPr>
        <xdr:cNvSpPr txBox="1"/>
      </xdr:nvSpPr>
      <xdr:spPr>
        <a:xfrm>
          <a:off x="14389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1105</xdr:rowOff>
    </xdr:from>
    <xdr:ext cx="405111" cy="259045"/>
    <xdr:sp macro="" textlink="">
      <xdr:nvSpPr>
        <xdr:cNvPr id="520" name="n_3mainValue【保健センター・保健所】&#10;有形固定資産減価償却率">
          <a:extLst>
            <a:ext uri="{FF2B5EF4-FFF2-40B4-BE49-F238E27FC236}">
              <a16:creationId xmlns:a16="http://schemas.microsoft.com/office/drawing/2014/main" id="{00000000-0008-0000-0200-000008020000}"/>
            </a:ext>
          </a:extLst>
        </xdr:cNvPr>
        <xdr:cNvSpPr txBox="1"/>
      </xdr:nvSpPr>
      <xdr:spPr>
        <a:xfrm>
          <a:off x="13500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110507</xdr:rowOff>
    </xdr:from>
    <xdr:ext cx="405111" cy="259045"/>
    <xdr:sp macro="" textlink="">
      <xdr:nvSpPr>
        <xdr:cNvPr id="521" name="n_4mainValue【保健センター・保健所】&#10;有形固定資産減価償却率">
          <a:extLst>
            <a:ext uri="{FF2B5EF4-FFF2-40B4-BE49-F238E27FC236}">
              <a16:creationId xmlns:a16="http://schemas.microsoft.com/office/drawing/2014/main" id="{00000000-0008-0000-0200-000009020000}"/>
            </a:ext>
          </a:extLst>
        </xdr:cNvPr>
        <xdr:cNvSpPr txBox="1"/>
      </xdr:nvSpPr>
      <xdr:spPr>
        <a:xfrm>
          <a:off x="12611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a:extLst>
            <a:ext uri="{FF2B5EF4-FFF2-40B4-BE49-F238E27FC236}">
              <a16:creationId xmlns:a16="http://schemas.microsoft.com/office/drawing/2014/main" id="{00000000-0008-0000-0200-00002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22160864" y="97059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546" name="【保健センター・保健所】&#10;一人当たり面積最小値テキスト">
          <a:extLst>
            <a:ext uri="{FF2B5EF4-FFF2-40B4-BE49-F238E27FC236}">
              <a16:creationId xmlns:a16="http://schemas.microsoft.com/office/drawing/2014/main" id="{00000000-0008-0000-0200-000022020000}"/>
            </a:ext>
          </a:extLst>
        </xdr:cNvPr>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548" name="【保健センター・保健所】&#10;一人当たり面積最大値テキスト">
          <a:extLst>
            <a:ext uri="{FF2B5EF4-FFF2-40B4-BE49-F238E27FC236}">
              <a16:creationId xmlns:a16="http://schemas.microsoft.com/office/drawing/2014/main" id="{00000000-0008-0000-0200-000024020000}"/>
            </a:ext>
          </a:extLst>
        </xdr:cNvPr>
        <xdr:cNvSpPr txBox="1"/>
      </xdr:nvSpPr>
      <xdr:spPr>
        <a:xfrm>
          <a:off x="22199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550" name="【保健センター・保健所】&#10;一人当たり面積平均値テキスト">
          <a:extLst>
            <a:ext uri="{FF2B5EF4-FFF2-40B4-BE49-F238E27FC236}">
              <a16:creationId xmlns:a16="http://schemas.microsoft.com/office/drawing/2014/main" id="{00000000-0008-0000-0200-000026020000}"/>
            </a:ext>
          </a:extLst>
        </xdr:cNvPr>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21272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9494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48260</xdr:rowOff>
    </xdr:from>
    <xdr:to>
      <xdr:col>116</xdr:col>
      <xdr:colOff>114300</xdr:colOff>
      <xdr:row>63</xdr:row>
      <xdr:rowOff>149860</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221107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134637</xdr:rowOff>
    </xdr:from>
    <xdr:ext cx="469744" cy="259045"/>
    <xdr:sp macro="" textlink="">
      <xdr:nvSpPr>
        <xdr:cNvPr id="562" name="【保健センター・保健所】&#10;一人当たり面積該当値テキスト">
          <a:extLst>
            <a:ext uri="{FF2B5EF4-FFF2-40B4-BE49-F238E27FC236}">
              <a16:creationId xmlns:a16="http://schemas.microsoft.com/office/drawing/2014/main" id="{00000000-0008-0000-0200-000032020000}"/>
            </a:ext>
          </a:extLst>
        </xdr:cNvPr>
        <xdr:cNvSpPr txBox="1"/>
      </xdr:nvSpPr>
      <xdr:spPr>
        <a:xfrm>
          <a:off x="22199600"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50165</xdr:rowOff>
    </xdr:from>
    <xdr:to>
      <xdr:col>112</xdr:col>
      <xdr:colOff>38100</xdr:colOff>
      <xdr:row>63</xdr:row>
      <xdr:rowOff>151765</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21272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99060</xdr:rowOff>
    </xdr:from>
    <xdr:to>
      <xdr:col>116</xdr:col>
      <xdr:colOff>63500</xdr:colOff>
      <xdr:row>63</xdr:row>
      <xdr:rowOff>100965</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flipV="1">
          <a:off x="21323300" y="109004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48260</xdr:rowOff>
    </xdr:from>
    <xdr:to>
      <xdr:col>107</xdr:col>
      <xdr:colOff>101600</xdr:colOff>
      <xdr:row>63</xdr:row>
      <xdr:rowOff>149860</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20383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99060</xdr:rowOff>
    </xdr:from>
    <xdr:to>
      <xdr:col>111</xdr:col>
      <xdr:colOff>177800</xdr:colOff>
      <xdr:row>63</xdr:row>
      <xdr:rowOff>100965</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20434300" y="109004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53975</xdr:rowOff>
    </xdr:from>
    <xdr:to>
      <xdr:col>102</xdr:col>
      <xdr:colOff>165100</xdr:colOff>
      <xdr:row>63</xdr:row>
      <xdr:rowOff>155575</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9494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99060</xdr:rowOff>
    </xdr:from>
    <xdr:to>
      <xdr:col>107</xdr:col>
      <xdr:colOff>50800</xdr:colOff>
      <xdr:row>63</xdr:row>
      <xdr:rowOff>104775</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19545300" y="109004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55880</xdr:rowOff>
    </xdr:from>
    <xdr:to>
      <xdr:col>98</xdr:col>
      <xdr:colOff>38100</xdr:colOff>
      <xdr:row>63</xdr:row>
      <xdr:rowOff>157480</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8605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104775</xdr:rowOff>
    </xdr:from>
    <xdr:to>
      <xdr:col>102</xdr:col>
      <xdr:colOff>114300</xdr:colOff>
      <xdr:row>63</xdr:row>
      <xdr:rowOff>106680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18656300" y="109061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61612</xdr:rowOff>
    </xdr:from>
    <xdr:ext cx="469744" cy="259045"/>
    <xdr:sp macro="" textlink="">
      <xdr:nvSpPr>
        <xdr:cNvPr id="571" name="n_1aveValue【保健センター・保健所】&#10;一人当たり面積">
          <a:extLst>
            <a:ext uri="{FF2B5EF4-FFF2-40B4-BE49-F238E27FC236}">
              <a16:creationId xmlns:a16="http://schemas.microsoft.com/office/drawing/2014/main" id="{00000000-0008-0000-0200-00003B020000}"/>
            </a:ext>
          </a:extLst>
        </xdr:cNvPr>
        <xdr:cNvSpPr txBox="1"/>
      </xdr:nvSpPr>
      <xdr:spPr>
        <a:xfrm>
          <a:off x="21075727"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109237</xdr:rowOff>
    </xdr:from>
    <xdr:ext cx="469744" cy="259045"/>
    <xdr:sp macro="" textlink="">
      <xdr:nvSpPr>
        <xdr:cNvPr id="572" name="n_2aveValue【保健センター・保健所】&#10;一人当たり面積">
          <a:extLst>
            <a:ext uri="{FF2B5EF4-FFF2-40B4-BE49-F238E27FC236}">
              <a16:creationId xmlns:a16="http://schemas.microsoft.com/office/drawing/2014/main" id="{00000000-0008-0000-0200-00003C020000}"/>
            </a:ext>
          </a:extLst>
        </xdr:cNvPr>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139717</xdr:rowOff>
    </xdr:from>
    <xdr:ext cx="469744" cy="259045"/>
    <xdr:sp macro="" textlink="">
      <xdr:nvSpPr>
        <xdr:cNvPr id="573" name="n_3aveValue【保健センター・保健所】&#10;一人当たり面積">
          <a:extLst>
            <a:ext uri="{FF2B5EF4-FFF2-40B4-BE49-F238E27FC236}">
              <a16:creationId xmlns:a16="http://schemas.microsoft.com/office/drawing/2014/main" id="{00000000-0008-0000-0200-00003D020000}"/>
            </a:ext>
          </a:extLst>
        </xdr:cNvPr>
        <xdr:cNvSpPr txBox="1"/>
      </xdr:nvSpPr>
      <xdr:spPr>
        <a:xfrm>
          <a:off x="19310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574" name="n_4aveValue【保健センター・保健所】&#10;一人当たり面積">
          <a:extLst>
            <a:ext uri="{FF2B5EF4-FFF2-40B4-BE49-F238E27FC236}">
              <a16:creationId xmlns:a16="http://schemas.microsoft.com/office/drawing/2014/main" id="{00000000-0008-0000-0200-00003E020000}"/>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142892</xdr:rowOff>
    </xdr:from>
    <xdr:ext cx="469744" cy="259045"/>
    <xdr:sp macro="" textlink="">
      <xdr:nvSpPr>
        <xdr:cNvPr id="575" name="n_1mainValue【保健センター・保健所】&#10;一人当たり面積">
          <a:extLst>
            <a:ext uri="{FF2B5EF4-FFF2-40B4-BE49-F238E27FC236}">
              <a16:creationId xmlns:a16="http://schemas.microsoft.com/office/drawing/2014/main" id="{00000000-0008-0000-0200-00003F020000}"/>
            </a:ext>
          </a:extLst>
        </xdr:cNvPr>
        <xdr:cNvSpPr txBox="1"/>
      </xdr:nvSpPr>
      <xdr:spPr>
        <a:xfrm>
          <a:off x="210757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140987</xdr:rowOff>
    </xdr:from>
    <xdr:ext cx="469744" cy="259045"/>
    <xdr:sp macro="" textlink="">
      <xdr:nvSpPr>
        <xdr:cNvPr id="576" name="n_2mainValue【保健センター・保健所】&#10;一人当たり面積">
          <a:extLst>
            <a:ext uri="{FF2B5EF4-FFF2-40B4-BE49-F238E27FC236}">
              <a16:creationId xmlns:a16="http://schemas.microsoft.com/office/drawing/2014/main" id="{00000000-0008-0000-0200-000040020000}"/>
            </a:ext>
          </a:extLst>
        </xdr:cNvPr>
        <xdr:cNvSpPr txBox="1"/>
      </xdr:nvSpPr>
      <xdr:spPr>
        <a:xfrm>
          <a:off x="20199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146702</xdr:rowOff>
    </xdr:from>
    <xdr:ext cx="469744" cy="259045"/>
    <xdr:sp macro="" textlink="">
      <xdr:nvSpPr>
        <xdr:cNvPr id="577" name="n_3mainValue【保健センター・保健所】&#10;一人当たり面積">
          <a:extLst>
            <a:ext uri="{FF2B5EF4-FFF2-40B4-BE49-F238E27FC236}">
              <a16:creationId xmlns:a16="http://schemas.microsoft.com/office/drawing/2014/main" id="{00000000-0008-0000-0200-000041020000}"/>
            </a:ext>
          </a:extLst>
        </xdr:cNvPr>
        <xdr:cNvSpPr txBox="1"/>
      </xdr:nvSpPr>
      <xdr:spPr>
        <a:xfrm>
          <a:off x="19310427" y="1094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148607</xdr:rowOff>
    </xdr:from>
    <xdr:ext cx="469744" cy="259045"/>
    <xdr:sp macro="" textlink="">
      <xdr:nvSpPr>
        <xdr:cNvPr id="578" name="n_4mainValue【保健センター・保健所】&#10;一人当たり面積">
          <a:extLst>
            <a:ext uri="{FF2B5EF4-FFF2-40B4-BE49-F238E27FC236}">
              <a16:creationId xmlns:a16="http://schemas.microsoft.com/office/drawing/2014/main" id="{00000000-0008-0000-0200-000042020000}"/>
            </a:ext>
          </a:extLst>
        </xdr:cNvPr>
        <xdr:cNvSpPr txBox="1"/>
      </xdr:nvSpPr>
      <xdr:spPr>
        <a:xfrm>
          <a:off x="184214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消防施設】&#10;有形固定資産減価償却率グラフ枠">
          <a:extLst>
            <a:ext uri="{FF2B5EF4-FFF2-40B4-BE49-F238E27FC236}">
              <a16:creationId xmlns:a16="http://schemas.microsoft.com/office/drawing/2014/main" id="{00000000-0008-0000-0200-00005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05" name="【消防施設】&#10;有形固定資産減価償却率最小値テキスト">
          <a:extLst>
            <a:ext uri="{FF2B5EF4-FFF2-40B4-BE49-F238E27FC236}">
              <a16:creationId xmlns:a16="http://schemas.microsoft.com/office/drawing/2014/main" id="{00000000-0008-0000-0200-00005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607" name="【消防施設】&#10;有形固定資産減価償却率最大値テキスト">
          <a:extLst>
            <a:ext uri="{FF2B5EF4-FFF2-40B4-BE49-F238E27FC236}">
              <a16:creationId xmlns:a16="http://schemas.microsoft.com/office/drawing/2014/main" id="{00000000-0008-0000-0200-00005F020000}"/>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609" name="【消防施設】&#10;有形固定資産減価償却率平均値テキスト">
          <a:extLst>
            <a:ext uri="{FF2B5EF4-FFF2-40B4-BE49-F238E27FC236}">
              <a16:creationId xmlns:a16="http://schemas.microsoft.com/office/drawing/2014/main" id="{00000000-0008-0000-0200-000061020000}"/>
            </a:ext>
          </a:extLst>
        </xdr:cNvPr>
        <xdr:cNvSpPr txBox="1"/>
      </xdr:nvSpPr>
      <xdr:spPr>
        <a:xfrm>
          <a:off x="16357600" y="1422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6268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170197</xdr:rowOff>
    </xdr:from>
    <xdr:ext cx="405111" cy="259045"/>
    <xdr:sp macro="" textlink="">
      <xdr:nvSpPr>
        <xdr:cNvPr id="621" name="【消防施設】&#10;有形固定資産減価償却率該当値テキスト">
          <a:extLst>
            <a:ext uri="{FF2B5EF4-FFF2-40B4-BE49-F238E27FC236}">
              <a16:creationId xmlns:a16="http://schemas.microsoft.com/office/drawing/2014/main" id="{00000000-0008-0000-0200-00006D020000}"/>
            </a:ext>
          </a:extLst>
        </xdr:cNvPr>
        <xdr:cNvSpPr txBox="1"/>
      </xdr:nvSpPr>
      <xdr:spPr>
        <a:xfrm>
          <a:off x="16357600"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57513</xdr:rowOff>
    </xdr:from>
    <xdr:to>
      <xdr:col>81</xdr:col>
      <xdr:colOff>101600</xdr:colOff>
      <xdr:row>81</xdr:row>
      <xdr:rowOff>159113</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15430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108313</xdr:rowOff>
    </xdr:from>
    <xdr:to>
      <xdr:col>85</xdr:col>
      <xdr:colOff>127000</xdr:colOff>
      <xdr:row>82</xdr:row>
      <xdr:rowOff>26670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5481300" y="13995763"/>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88537</xdr:rowOff>
    </xdr:from>
    <xdr:to>
      <xdr:col>76</xdr:col>
      <xdr:colOff>165100</xdr:colOff>
      <xdr:row>81</xdr:row>
      <xdr:rowOff>18687</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14541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139337</xdr:rowOff>
    </xdr:from>
    <xdr:to>
      <xdr:col>81</xdr:col>
      <xdr:colOff>50800</xdr:colOff>
      <xdr:row>81</xdr:row>
      <xdr:rowOff>108313</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4592300" y="13855337"/>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68943</xdr:rowOff>
    </xdr:from>
    <xdr:to>
      <xdr:col>72</xdr:col>
      <xdr:colOff>38100</xdr:colOff>
      <xdr:row>80</xdr:row>
      <xdr:rowOff>170543</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13652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119743</xdr:rowOff>
    </xdr:from>
    <xdr:to>
      <xdr:col>76</xdr:col>
      <xdr:colOff>114300</xdr:colOff>
      <xdr:row>80</xdr:row>
      <xdr:rowOff>139337</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3703300" y="138357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165281</xdr:rowOff>
    </xdr:from>
    <xdr:to>
      <xdr:col>67</xdr:col>
      <xdr:colOff>101600</xdr:colOff>
      <xdr:row>84</xdr:row>
      <xdr:rowOff>95431</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12763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119743</xdr:rowOff>
    </xdr:from>
    <xdr:to>
      <xdr:col>71</xdr:col>
      <xdr:colOff>177800</xdr:colOff>
      <xdr:row>84</xdr:row>
      <xdr:rowOff>44631</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2814300" y="13835743"/>
          <a:ext cx="889000" cy="6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630" name="n_1aveValue【消防施設】&#10;有形固定資産減価償却率">
          <a:extLst>
            <a:ext uri="{FF2B5EF4-FFF2-40B4-BE49-F238E27FC236}">
              <a16:creationId xmlns:a16="http://schemas.microsoft.com/office/drawing/2014/main" id="{00000000-0008-0000-0200-000076020000}"/>
            </a:ext>
          </a:extLst>
        </xdr:cNvPr>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631" name="n_2aveValue【消防施設】&#10;有形固定資産減価償却率">
          <a:extLst>
            <a:ext uri="{FF2B5EF4-FFF2-40B4-BE49-F238E27FC236}">
              <a16:creationId xmlns:a16="http://schemas.microsoft.com/office/drawing/2014/main" id="{00000000-0008-0000-0200-000077020000}"/>
            </a:ext>
          </a:extLst>
        </xdr:cNvPr>
        <xdr:cNvSpPr txBox="1"/>
      </xdr:nvSpPr>
      <xdr:spPr>
        <a:xfrm>
          <a:off x="14389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632" name="n_3aveValue【消防施設】&#10;有形固定資産減価償却率">
          <a:extLst>
            <a:ext uri="{FF2B5EF4-FFF2-40B4-BE49-F238E27FC236}">
              <a16:creationId xmlns:a16="http://schemas.microsoft.com/office/drawing/2014/main" id="{00000000-0008-0000-0200-000078020000}"/>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77669</xdr:rowOff>
    </xdr:from>
    <xdr:ext cx="405111" cy="259045"/>
    <xdr:sp macro="" textlink="">
      <xdr:nvSpPr>
        <xdr:cNvPr id="633" name="n_4aveValue【消防施設】&#10;有形固定資産減価償却率">
          <a:extLst>
            <a:ext uri="{FF2B5EF4-FFF2-40B4-BE49-F238E27FC236}">
              <a16:creationId xmlns:a16="http://schemas.microsoft.com/office/drawing/2014/main" id="{00000000-0008-0000-0200-000079020000}"/>
            </a:ext>
          </a:extLst>
        </xdr:cNvPr>
        <xdr:cNvSpPr txBox="1"/>
      </xdr:nvSpPr>
      <xdr:spPr>
        <a:xfrm>
          <a:off x="12611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4190</xdr:rowOff>
    </xdr:from>
    <xdr:ext cx="405111" cy="259045"/>
    <xdr:sp macro="" textlink="">
      <xdr:nvSpPr>
        <xdr:cNvPr id="634" name="n_1mainValue【消防施設】&#10;有形固定資産減価償却率">
          <a:extLst>
            <a:ext uri="{FF2B5EF4-FFF2-40B4-BE49-F238E27FC236}">
              <a16:creationId xmlns:a16="http://schemas.microsoft.com/office/drawing/2014/main" id="{00000000-0008-0000-0200-00007A020000}"/>
            </a:ext>
          </a:extLst>
        </xdr:cNvPr>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35214</xdr:rowOff>
    </xdr:from>
    <xdr:ext cx="405111" cy="259045"/>
    <xdr:sp macro="" textlink="">
      <xdr:nvSpPr>
        <xdr:cNvPr id="635" name="n_2mainValue【消防施設】&#10;有形固定資産減価償却率">
          <a:extLst>
            <a:ext uri="{FF2B5EF4-FFF2-40B4-BE49-F238E27FC236}">
              <a16:creationId xmlns:a16="http://schemas.microsoft.com/office/drawing/2014/main" id="{00000000-0008-0000-0200-00007B020000}"/>
            </a:ext>
          </a:extLst>
        </xdr:cNvPr>
        <xdr:cNvSpPr txBox="1"/>
      </xdr:nvSpPr>
      <xdr:spPr>
        <a:xfrm>
          <a:off x="14389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15620</xdr:rowOff>
    </xdr:from>
    <xdr:ext cx="405111" cy="259045"/>
    <xdr:sp macro="" textlink="">
      <xdr:nvSpPr>
        <xdr:cNvPr id="636" name="n_3mainValue【消防施設】&#10;有形固定資産減価償却率">
          <a:extLst>
            <a:ext uri="{FF2B5EF4-FFF2-40B4-BE49-F238E27FC236}">
              <a16:creationId xmlns:a16="http://schemas.microsoft.com/office/drawing/2014/main" id="{00000000-0008-0000-0200-00007C020000}"/>
            </a:ext>
          </a:extLst>
        </xdr:cNvPr>
        <xdr:cNvSpPr txBox="1"/>
      </xdr:nvSpPr>
      <xdr:spPr>
        <a:xfrm>
          <a:off x="13500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86558</xdr:rowOff>
    </xdr:from>
    <xdr:ext cx="405111" cy="259045"/>
    <xdr:sp macro="" textlink="">
      <xdr:nvSpPr>
        <xdr:cNvPr id="637" name="n_4mainValue【消防施設】&#10;有形固定資産減価償却率">
          <a:extLst>
            <a:ext uri="{FF2B5EF4-FFF2-40B4-BE49-F238E27FC236}">
              <a16:creationId xmlns:a16="http://schemas.microsoft.com/office/drawing/2014/main" id="{00000000-0008-0000-0200-00007D020000}"/>
            </a:ext>
          </a:extLst>
        </xdr:cNvPr>
        <xdr:cNvSpPr txBox="1"/>
      </xdr:nvSpPr>
      <xdr:spPr>
        <a:xfrm>
          <a:off x="12611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8" name="【消防施設】&#10;一人当たり面積グラフ枠">
          <a:extLst>
            <a:ext uri="{FF2B5EF4-FFF2-40B4-BE49-F238E27FC236}">
              <a16:creationId xmlns:a16="http://schemas.microsoft.com/office/drawing/2014/main" id="{00000000-0008-0000-0200-00009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60" name="【消防施設】&#10;一人当たり面積最小値テキスト">
          <a:extLst>
            <a:ext uri="{FF2B5EF4-FFF2-40B4-BE49-F238E27FC236}">
              <a16:creationId xmlns:a16="http://schemas.microsoft.com/office/drawing/2014/main" id="{00000000-0008-0000-0200-000094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62" name="【消防施設】&#10;一人当たり面積最大値テキスト">
          <a:extLst>
            <a:ext uri="{FF2B5EF4-FFF2-40B4-BE49-F238E27FC236}">
              <a16:creationId xmlns:a16="http://schemas.microsoft.com/office/drawing/2014/main" id="{00000000-0008-0000-0200-000096020000}"/>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664" name="【消防施設】&#10;一人当たり面積平均値テキスト">
          <a:extLst>
            <a:ext uri="{FF2B5EF4-FFF2-40B4-BE49-F238E27FC236}">
              <a16:creationId xmlns:a16="http://schemas.microsoft.com/office/drawing/2014/main" id="{00000000-0008-0000-0200-000098020000}"/>
            </a:ext>
          </a:extLst>
        </xdr:cNvPr>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22110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128033</xdr:rowOff>
    </xdr:from>
    <xdr:ext cx="469744" cy="259045"/>
    <xdr:sp macro="" textlink="">
      <xdr:nvSpPr>
        <xdr:cNvPr id="676" name="【消防施設】&#10;一人当たり面積該当値テキスト">
          <a:extLst>
            <a:ext uri="{FF2B5EF4-FFF2-40B4-BE49-F238E27FC236}">
              <a16:creationId xmlns:a16="http://schemas.microsoft.com/office/drawing/2014/main" id="{00000000-0008-0000-0200-0000A4020000}"/>
            </a:ext>
          </a:extLst>
        </xdr:cNvPr>
        <xdr:cNvSpPr txBox="1"/>
      </xdr:nvSpPr>
      <xdr:spPr>
        <a:xfrm>
          <a:off x="22199600"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156463</xdr:rowOff>
    </xdr:from>
    <xdr:to>
      <xdr:col>112</xdr:col>
      <xdr:colOff>38100</xdr:colOff>
      <xdr:row>84</xdr:row>
      <xdr:rowOff>86613</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21272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28956</xdr:rowOff>
    </xdr:from>
    <xdr:to>
      <xdr:col>116</xdr:col>
      <xdr:colOff>63500</xdr:colOff>
      <xdr:row>84</xdr:row>
      <xdr:rowOff>35813</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21323300" y="1443075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103887</xdr:rowOff>
    </xdr:from>
    <xdr:to>
      <xdr:col>107</xdr:col>
      <xdr:colOff>101600</xdr:colOff>
      <xdr:row>84</xdr:row>
      <xdr:rowOff>34037</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20383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154687</xdr:rowOff>
    </xdr:from>
    <xdr:to>
      <xdr:col>111</xdr:col>
      <xdr:colOff>177800</xdr:colOff>
      <xdr:row>84</xdr:row>
      <xdr:rowOff>35813</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20434300" y="14385037"/>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133604</xdr:rowOff>
    </xdr:from>
    <xdr:to>
      <xdr:col>102</xdr:col>
      <xdr:colOff>165100</xdr:colOff>
      <xdr:row>85</xdr:row>
      <xdr:rowOff>63754</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9494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154687</xdr:rowOff>
    </xdr:from>
    <xdr:to>
      <xdr:col>107</xdr:col>
      <xdr:colOff>50800</xdr:colOff>
      <xdr:row>85</xdr:row>
      <xdr:rowOff>12954</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19545300" y="14385037"/>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133604</xdr:rowOff>
    </xdr:from>
    <xdr:to>
      <xdr:col>98</xdr:col>
      <xdr:colOff>38100</xdr:colOff>
      <xdr:row>85</xdr:row>
      <xdr:rowOff>63754</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8605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12954</xdr:rowOff>
    </xdr:from>
    <xdr:to>
      <xdr:col>102</xdr:col>
      <xdr:colOff>114300</xdr:colOff>
      <xdr:row>85</xdr:row>
      <xdr:rowOff>12954</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656300" y="1458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685" name="n_1aveValue【消防施設】&#10;一人当たり面積">
          <a:extLst>
            <a:ext uri="{FF2B5EF4-FFF2-40B4-BE49-F238E27FC236}">
              <a16:creationId xmlns:a16="http://schemas.microsoft.com/office/drawing/2014/main" id="{00000000-0008-0000-0200-0000AD020000}"/>
            </a:ext>
          </a:extLst>
        </xdr:cNvPr>
        <xdr:cNvSpPr txBox="1"/>
      </xdr:nvSpPr>
      <xdr:spPr>
        <a:xfrm>
          <a:off x="21075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96029</xdr:rowOff>
    </xdr:from>
    <xdr:ext cx="469744" cy="259045"/>
    <xdr:sp macro="" textlink="">
      <xdr:nvSpPr>
        <xdr:cNvPr id="686" name="n_2aveValue【消防施設】&#10;一人当たり面積">
          <a:extLst>
            <a:ext uri="{FF2B5EF4-FFF2-40B4-BE49-F238E27FC236}">
              <a16:creationId xmlns:a16="http://schemas.microsoft.com/office/drawing/2014/main" id="{00000000-0008-0000-0200-0000AE020000}"/>
            </a:ext>
          </a:extLst>
        </xdr:cNvPr>
        <xdr:cNvSpPr txBox="1"/>
      </xdr:nvSpPr>
      <xdr:spPr>
        <a:xfrm>
          <a:off x="20199427"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87" name="n_3aveValue【消防施設】&#10;一人当たり面積">
          <a:extLst>
            <a:ext uri="{FF2B5EF4-FFF2-40B4-BE49-F238E27FC236}">
              <a16:creationId xmlns:a16="http://schemas.microsoft.com/office/drawing/2014/main" id="{00000000-0008-0000-0200-0000AF020000}"/>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688" name="n_4aveValue【消防施設】&#10;一人当たり面積">
          <a:extLst>
            <a:ext uri="{FF2B5EF4-FFF2-40B4-BE49-F238E27FC236}">
              <a16:creationId xmlns:a16="http://schemas.microsoft.com/office/drawing/2014/main" id="{00000000-0008-0000-0200-0000B0020000}"/>
            </a:ext>
          </a:extLst>
        </xdr:cNvPr>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77740</xdr:rowOff>
    </xdr:from>
    <xdr:ext cx="469744" cy="259045"/>
    <xdr:sp macro="" textlink="">
      <xdr:nvSpPr>
        <xdr:cNvPr id="689" name="n_1mainValue【消防施設】&#10;一人当たり面積">
          <a:extLst>
            <a:ext uri="{FF2B5EF4-FFF2-40B4-BE49-F238E27FC236}">
              <a16:creationId xmlns:a16="http://schemas.microsoft.com/office/drawing/2014/main" id="{00000000-0008-0000-0200-0000B1020000}"/>
            </a:ext>
          </a:extLst>
        </xdr:cNvPr>
        <xdr:cNvSpPr txBox="1"/>
      </xdr:nvSpPr>
      <xdr:spPr>
        <a:xfrm>
          <a:off x="21075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50564</xdr:rowOff>
    </xdr:from>
    <xdr:ext cx="469744" cy="259045"/>
    <xdr:sp macro="" textlink="">
      <xdr:nvSpPr>
        <xdr:cNvPr id="690" name="n_2mainValue【消防施設】&#10;一人当たり面積">
          <a:extLst>
            <a:ext uri="{FF2B5EF4-FFF2-40B4-BE49-F238E27FC236}">
              <a16:creationId xmlns:a16="http://schemas.microsoft.com/office/drawing/2014/main" id="{00000000-0008-0000-0200-0000B2020000}"/>
            </a:ext>
          </a:extLst>
        </xdr:cNvPr>
        <xdr:cNvSpPr txBox="1"/>
      </xdr:nvSpPr>
      <xdr:spPr>
        <a:xfrm>
          <a:off x="20199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54881</xdr:rowOff>
    </xdr:from>
    <xdr:ext cx="469744" cy="259045"/>
    <xdr:sp macro="" textlink="">
      <xdr:nvSpPr>
        <xdr:cNvPr id="691" name="n_3mainValue【消防施設】&#10;一人当たり面積">
          <a:extLst>
            <a:ext uri="{FF2B5EF4-FFF2-40B4-BE49-F238E27FC236}">
              <a16:creationId xmlns:a16="http://schemas.microsoft.com/office/drawing/2014/main" id="{00000000-0008-0000-0200-0000B3020000}"/>
            </a:ext>
          </a:extLst>
        </xdr:cNvPr>
        <xdr:cNvSpPr txBox="1"/>
      </xdr:nvSpPr>
      <xdr:spPr>
        <a:xfrm>
          <a:off x="19310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692" name="n_4mainValue【消防施設】&#10;一人当たり面積">
          <a:extLst>
            <a:ext uri="{FF2B5EF4-FFF2-40B4-BE49-F238E27FC236}">
              <a16:creationId xmlns:a16="http://schemas.microsoft.com/office/drawing/2014/main" id="{00000000-0008-0000-0200-0000B4020000}"/>
            </a:ext>
          </a:extLst>
        </xdr:cNvPr>
        <xdr:cNvSpPr txBox="1"/>
      </xdr:nvSpPr>
      <xdr:spPr>
        <a:xfrm>
          <a:off x="18421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a:extLst>
            <a:ext uri="{FF2B5EF4-FFF2-40B4-BE49-F238E27FC236}">
              <a16:creationId xmlns:a16="http://schemas.microsoft.com/office/drawing/2014/main" id="{00000000-0008-0000-0200-0000C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719" name="【庁舎】&#10;有形固定資産減価償却率最小値テキスト">
          <a:extLst>
            <a:ext uri="{FF2B5EF4-FFF2-40B4-BE49-F238E27FC236}">
              <a16:creationId xmlns:a16="http://schemas.microsoft.com/office/drawing/2014/main" id="{00000000-0008-0000-0200-0000CF020000}"/>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21" name="【庁舎】&#10;有形固定資産減価償却率最大値テキスト">
          <a:extLst>
            <a:ext uri="{FF2B5EF4-FFF2-40B4-BE49-F238E27FC236}">
              <a16:creationId xmlns:a16="http://schemas.microsoft.com/office/drawing/2014/main" id="{00000000-0008-0000-0200-0000D102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723" name="【庁舎】&#10;有形固定資産減価償却率平均値テキスト">
          <a:extLst>
            <a:ext uri="{FF2B5EF4-FFF2-40B4-BE49-F238E27FC236}">
              <a16:creationId xmlns:a16="http://schemas.microsoft.com/office/drawing/2014/main" id="{00000000-0008-0000-0200-0000D3020000}"/>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16268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5459</xdr:rowOff>
    </xdr:from>
    <xdr:ext cx="405111" cy="259045"/>
    <xdr:sp macro="" textlink="">
      <xdr:nvSpPr>
        <xdr:cNvPr id="735" name="【庁舎】&#10;有形固定資産減価償却率該当値テキスト">
          <a:extLst>
            <a:ext uri="{FF2B5EF4-FFF2-40B4-BE49-F238E27FC236}">
              <a16:creationId xmlns:a16="http://schemas.microsoft.com/office/drawing/2014/main" id="{00000000-0008-0000-0200-0000DF020000}"/>
            </a:ext>
          </a:extLst>
        </xdr:cNvPr>
        <xdr:cNvSpPr txBox="1"/>
      </xdr:nvSpPr>
      <xdr:spPr>
        <a:xfrm>
          <a:off x="16357600"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69487</xdr:rowOff>
    </xdr:from>
    <xdr:to>
      <xdr:col>81</xdr:col>
      <xdr:colOff>101600</xdr:colOff>
      <xdr:row>105</xdr:row>
      <xdr:rowOff>171087</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15430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77832</xdr:rowOff>
    </xdr:from>
    <xdr:to>
      <xdr:col>85</xdr:col>
      <xdr:colOff>127000</xdr:colOff>
      <xdr:row>105</xdr:row>
      <xdr:rowOff>120287</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flipV="1">
          <a:off x="15481300" y="1808008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129902</xdr:rowOff>
    </xdr:from>
    <xdr:to>
      <xdr:col>76</xdr:col>
      <xdr:colOff>165100</xdr:colOff>
      <xdr:row>106</xdr:row>
      <xdr:rowOff>60052</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14541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120287</xdr:rowOff>
    </xdr:from>
    <xdr:to>
      <xdr:col>81</xdr:col>
      <xdr:colOff>50800</xdr:colOff>
      <xdr:row>106</xdr:row>
      <xdr:rowOff>9252</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flipV="1">
          <a:off x="14592300" y="18122537"/>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13652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146413</xdr:rowOff>
    </xdr:from>
    <xdr:to>
      <xdr:col>76</xdr:col>
      <xdr:colOff>114300</xdr:colOff>
      <xdr:row>106</xdr:row>
      <xdr:rowOff>9252</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3703300" y="181486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62956</xdr:rowOff>
    </xdr:from>
    <xdr:to>
      <xdr:col>67</xdr:col>
      <xdr:colOff>101600</xdr:colOff>
      <xdr:row>105</xdr:row>
      <xdr:rowOff>164556</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2763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113756</xdr:rowOff>
    </xdr:from>
    <xdr:to>
      <xdr:col>71</xdr:col>
      <xdr:colOff>177800</xdr:colOff>
      <xdr:row>105</xdr:row>
      <xdr:rowOff>146413</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814300" y="181160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44" name="n_1aveValue【庁舎】&#10;有形固定資産減価償却率">
          <a:extLst>
            <a:ext uri="{FF2B5EF4-FFF2-40B4-BE49-F238E27FC236}">
              <a16:creationId xmlns:a16="http://schemas.microsoft.com/office/drawing/2014/main" id="{00000000-0008-0000-0200-0000E802000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45" name="n_2aveValue【庁舎】&#10;有形固定資産減価償却率">
          <a:extLst>
            <a:ext uri="{FF2B5EF4-FFF2-40B4-BE49-F238E27FC236}">
              <a16:creationId xmlns:a16="http://schemas.microsoft.com/office/drawing/2014/main" id="{00000000-0008-0000-0200-0000E9020000}"/>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746" name="n_3aveValue【庁舎】&#10;有形固定資産減価償却率">
          <a:extLst>
            <a:ext uri="{FF2B5EF4-FFF2-40B4-BE49-F238E27FC236}">
              <a16:creationId xmlns:a16="http://schemas.microsoft.com/office/drawing/2014/main" id="{00000000-0008-0000-0200-0000EA020000}"/>
            </a:ext>
          </a:extLst>
        </xdr:cNvPr>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747" name="n_4aveValue【庁舎】&#10;有形固定資産減価償却率">
          <a:extLst>
            <a:ext uri="{FF2B5EF4-FFF2-40B4-BE49-F238E27FC236}">
              <a16:creationId xmlns:a16="http://schemas.microsoft.com/office/drawing/2014/main" id="{00000000-0008-0000-0200-0000EB020000}"/>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162214</xdr:rowOff>
    </xdr:from>
    <xdr:ext cx="405111" cy="259045"/>
    <xdr:sp macro="" textlink="">
      <xdr:nvSpPr>
        <xdr:cNvPr id="748" name="n_1mainValue【庁舎】&#10;有形固定資産減価償却率">
          <a:extLst>
            <a:ext uri="{FF2B5EF4-FFF2-40B4-BE49-F238E27FC236}">
              <a16:creationId xmlns:a16="http://schemas.microsoft.com/office/drawing/2014/main" id="{00000000-0008-0000-0200-0000EC020000}"/>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51179</xdr:rowOff>
    </xdr:from>
    <xdr:ext cx="405111" cy="259045"/>
    <xdr:sp macro="" textlink="">
      <xdr:nvSpPr>
        <xdr:cNvPr id="749" name="n_2mainValue【庁舎】&#10;有形固定資産減価償却率">
          <a:extLst>
            <a:ext uri="{FF2B5EF4-FFF2-40B4-BE49-F238E27FC236}">
              <a16:creationId xmlns:a16="http://schemas.microsoft.com/office/drawing/2014/main" id="{00000000-0008-0000-0200-0000ED020000}"/>
            </a:ext>
          </a:extLst>
        </xdr:cNvPr>
        <xdr:cNvSpPr txBox="1"/>
      </xdr:nvSpPr>
      <xdr:spPr>
        <a:xfrm>
          <a:off x="14389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16890</xdr:rowOff>
    </xdr:from>
    <xdr:ext cx="405111" cy="259045"/>
    <xdr:sp macro="" textlink="">
      <xdr:nvSpPr>
        <xdr:cNvPr id="750" name="n_3mainValue【庁舎】&#10;有形固定資産減価償却率">
          <a:extLst>
            <a:ext uri="{FF2B5EF4-FFF2-40B4-BE49-F238E27FC236}">
              <a16:creationId xmlns:a16="http://schemas.microsoft.com/office/drawing/2014/main" id="{00000000-0008-0000-0200-0000EE020000}"/>
            </a:ext>
          </a:extLst>
        </xdr:cNvPr>
        <xdr:cNvSpPr txBox="1"/>
      </xdr:nvSpPr>
      <xdr:spPr>
        <a:xfrm>
          <a:off x="13500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155683</xdr:rowOff>
    </xdr:from>
    <xdr:ext cx="405111" cy="259045"/>
    <xdr:sp macro="" textlink="">
      <xdr:nvSpPr>
        <xdr:cNvPr id="751" name="n_4mainValue【庁舎】&#10;有形固定資産減価償却率">
          <a:extLst>
            <a:ext uri="{FF2B5EF4-FFF2-40B4-BE49-F238E27FC236}">
              <a16:creationId xmlns:a16="http://schemas.microsoft.com/office/drawing/2014/main" id="{00000000-0008-0000-0200-0000EF020000}"/>
            </a:ext>
          </a:extLst>
        </xdr:cNvPr>
        <xdr:cNvSpPr txBox="1"/>
      </xdr:nvSpPr>
      <xdr:spPr>
        <a:xfrm>
          <a:off x="12611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庁舎】&#10;一人当たり面積グラフ枠">
          <a:extLst>
            <a:ext uri="{FF2B5EF4-FFF2-40B4-BE49-F238E27FC236}">
              <a16:creationId xmlns:a16="http://schemas.microsoft.com/office/drawing/2014/main" id="{00000000-0008-0000-0200-00000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78" name="【庁舎】&#10;一人当たり面積最小値テキスト">
          <a:extLst>
            <a:ext uri="{FF2B5EF4-FFF2-40B4-BE49-F238E27FC236}">
              <a16:creationId xmlns:a16="http://schemas.microsoft.com/office/drawing/2014/main" id="{00000000-0008-0000-0200-00000A030000}"/>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80" name="【庁舎】&#10;一人当たり面積最大値テキスト">
          <a:extLst>
            <a:ext uri="{FF2B5EF4-FFF2-40B4-BE49-F238E27FC236}">
              <a16:creationId xmlns:a16="http://schemas.microsoft.com/office/drawing/2014/main" id="{00000000-0008-0000-0200-00000C030000}"/>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82" name="【庁舎】&#10;一人当たり面積平均値テキスト">
          <a:extLst>
            <a:ext uri="{FF2B5EF4-FFF2-40B4-BE49-F238E27FC236}">
              <a16:creationId xmlns:a16="http://schemas.microsoft.com/office/drawing/2014/main" id="{00000000-0008-0000-0200-00000E030000}"/>
            </a:ext>
          </a:extLst>
        </xdr:cNvPr>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83" name="フローチャート: 判断 782">
          <a:extLst>
            <a:ext uri="{FF2B5EF4-FFF2-40B4-BE49-F238E27FC236}">
              <a16:creationId xmlns:a16="http://schemas.microsoft.com/office/drawing/2014/main" id="{00000000-0008-0000-0200-00000F030000}"/>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84" name="フローチャート: 判断 783">
          <a:extLst>
            <a:ext uri="{FF2B5EF4-FFF2-40B4-BE49-F238E27FC236}">
              <a16:creationId xmlns:a16="http://schemas.microsoft.com/office/drawing/2014/main" id="{00000000-0008-0000-0200-000010030000}"/>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85" name="フローチャート: 判断 784">
          <a:extLst>
            <a:ext uri="{FF2B5EF4-FFF2-40B4-BE49-F238E27FC236}">
              <a16:creationId xmlns:a16="http://schemas.microsoft.com/office/drawing/2014/main" id="{00000000-0008-0000-0200-000011030000}"/>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86" name="フローチャート: 判断 785">
          <a:extLst>
            <a:ext uri="{FF2B5EF4-FFF2-40B4-BE49-F238E27FC236}">
              <a16:creationId xmlns:a16="http://schemas.microsoft.com/office/drawing/2014/main" id="{00000000-0008-0000-0200-000012030000}"/>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87" name="フローチャート: 判断 786">
          <a:extLst>
            <a:ext uri="{FF2B5EF4-FFF2-40B4-BE49-F238E27FC236}">
              <a16:creationId xmlns:a16="http://schemas.microsoft.com/office/drawing/2014/main" id="{00000000-0008-0000-0200-000013030000}"/>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93" name="楕円 792">
          <a:extLst>
            <a:ext uri="{FF2B5EF4-FFF2-40B4-BE49-F238E27FC236}">
              <a16:creationId xmlns:a16="http://schemas.microsoft.com/office/drawing/2014/main" id="{00000000-0008-0000-0200-000019030000}"/>
            </a:ext>
          </a:extLst>
        </xdr:cNvPr>
        <xdr:cNvSpPr/>
      </xdr:nvSpPr>
      <xdr:spPr>
        <a:xfrm>
          <a:off x="221107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7093</xdr:rowOff>
    </xdr:from>
    <xdr:ext cx="469744" cy="259045"/>
    <xdr:sp macro="" textlink="">
      <xdr:nvSpPr>
        <xdr:cNvPr id="794" name="【庁舎】&#10;一人当たり面積該当値テキスト">
          <a:extLst>
            <a:ext uri="{FF2B5EF4-FFF2-40B4-BE49-F238E27FC236}">
              <a16:creationId xmlns:a16="http://schemas.microsoft.com/office/drawing/2014/main" id="{00000000-0008-0000-0200-00001A030000}"/>
            </a:ext>
          </a:extLst>
        </xdr:cNvPr>
        <xdr:cNvSpPr txBox="1"/>
      </xdr:nvSpPr>
      <xdr:spPr>
        <a:xfrm>
          <a:off x="22199600" y="181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37374</xdr:rowOff>
    </xdr:from>
    <xdr:to>
      <xdr:col>112</xdr:col>
      <xdr:colOff>38100</xdr:colOff>
      <xdr:row>106</xdr:row>
      <xdr:rowOff>138974</xdr:rowOff>
    </xdr:to>
    <xdr:sp macro="" textlink="">
      <xdr:nvSpPr>
        <xdr:cNvPr id="795" name="楕円 794">
          <a:extLst>
            <a:ext uri="{FF2B5EF4-FFF2-40B4-BE49-F238E27FC236}">
              <a16:creationId xmlns:a16="http://schemas.microsoft.com/office/drawing/2014/main" id="{00000000-0008-0000-0200-00001B030000}"/>
            </a:ext>
          </a:extLst>
        </xdr:cNvPr>
        <xdr:cNvSpPr/>
      </xdr:nvSpPr>
      <xdr:spPr>
        <a:xfrm>
          <a:off x="21272500" y="182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79466</xdr:rowOff>
    </xdr:from>
    <xdr:to>
      <xdr:col>116</xdr:col>
      <xdr:colOff>63500</xdr:colOff>
      <xdr:row>106</xdr:row>
      <xdr:rowOff>88174</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flipV="1">
          <a:off x="21323300" y="18253166"/>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42818</xdr:rowOff>
    </xdr:from>
    <xdr:to>
      <xdr:col>107</xdr:col>
      <xdr:colOff>101600</xdr:colOff>
      <xdr:row>106</xdr:row>
      <xdr:rowOff>144418</xdr:rowOff>
    </xdr:to>
    <xdr:sp macro="" textlink="">
      <xdr:nvSpPr>
        <xdr:cNvPr id="797" name="楕円 796">
          <a:extLst>
            <a:ext uri="{FF2B5EF4-FFF2-40B4-BE49-F238E27FC236}">
              <a16:creationId xmlns:a16="http://schemas.microsoft.com/office/drawing/2014/main" id="{00000000-0008-0000-0200-00001D030000}"/>
            </a:ext>
          </a:extLst>
        </xdr:cNvPr>
        <xdr:cNvSpPr/>
      </xdr:nvSpPr>
      <xdr:spPr>
        <a:xfrm>
          <a:off x="20383500" y="1821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88174</xdr:rowOff>
    </xdr:from>
    <xdr:to>
      <xdr:col>111</xdr:col>
      <xdr:colOff>177800</xdr:colOff>
      <xdr:row>106</xdr:row>
      <xdr:rowOff>93618</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flipV="1">
          <a:off x="20434300" y="18261874"/>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99" name="楕円 798">
          <a:extLst>
            <a:ext uri="{FF2B5EF4-FFF2-40B4-BE49-F238E27FC236}">
              <a16:creationId xmlns:a16="http://schemas.microsoft.com/office/drawing/2014/main" id="{00000000-0008-0000-0200-00001F030000}"/>
            </a:ext>
          </a:extLst>
        </xdr:cNvPr>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93618</xdr:rowOff>
    </xdr:from>
    <xdr:to>
      <xdr:col>107</xdr:col>
      <xdr:colOff>50800</xdr:colOff>
      <xdr:row>106</xdr:row>
      <xdr:rowOff>99061</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flipV="1">
          <a:off x="19545300" y="1826731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50437</xdr:rowOff>
    </xdr:from>
    <xdr:to>
      <xdr:col>98</xdr:col>
      <xdr:colOff>38100</xdr:colOff>
      <xdr:row>106</xdr:row>
      <xdr:rowOff>152037</xdr:rowOff>
    </xdr:to>
    <xdr:sp macro="" textlink="">
      <xdr:nvSpPr>
        <xdr:cNvPr id="801" name="楕円 800">
          <a:extLst>
            <a:ext uri="{FF2B5EF4-FFF2-40B4-BE49-F238E27FC236}">
              <a16:creationId xmlns:a16="http://schemas.microsoft.com/office/drawing/2014/main" id="{00000000-0008-0000-0200-000021030000}"/>
            </a:ext>
          </a:extLst>
        </xdr:cNvPr>
        <xdr:cNvSpPr/>
      </xdr:nvSpPr>
      <xdr:spPr>
        <a:xfrm>
          <a:off x="18605500" y="182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101237</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flipV="1">
          <a:off x="18656300" y="18272761"/>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803" name="n_1aveValue【庁舎】&#10;一人当たり面積">
          <a:extLst>
            <a:ext uri="{FF2B5EF4-FFF2-40B4-BE49-F238E27FC236}">
              <a16:creationId xmlns:a16="http://schemas.microsoft.com/office/drawing/2014/main" id="{00000000-0008-0000-0200-000023030000}"/>
            </a:ext>
          </a:extLst>
        </xdr:cNvPr>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804" name="n_2aveValue【庁舎】&#10;一人当たり面積">
          <a:extLst>
            <a:ext uri="{FF2B5EF4-FFF2-40B4-BE49-F238E27FC236}">
              <a16:creationId xmlns:a16="http://schemas.microsoft.com/office/drawing/2014/main" id="{00000000-0008-0000-0200-000024030000}"/>
            </a:ext>
          </a:extLst>
        </xdr:cNvPr>
        <xdr:cNvSpPr txBox="1"/>
      </xdr:nvSpPr>
      <xdr:spPr>
        <a:xfrm>
          <a:off x="201994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805" name="n_3aveValue【庁舎】&#10;一人当たり面積">
          <a:extLst>
            <a:ext uri="{FF2B5EF4-FFF2-40B4-BE49-F238E27FC236}">
              <a16:creationId xmlns:a16="http://schemas.microsoft.com/office/drawing/2014/main" id="{00000000-0008-0000-0200-000025030000}"/>
            </a:ext>
          </a:extLst>
        </xdr:cNvPr>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806" name="n_4aveValue【庁舎】&#10;一人当たり面積">
          <a:extLst>
            <a:ext uri="{FF2B5EF4-FFF2-40B4-BE49-F238E27FC236}">
              <a16:creationId xmlns:a16="http://schemas.microsoft.com/office/drawing/2014/main" id="{00000000-0008-0000-0200-000026030000}"/>
            </a:ext>
          </a:extLst>
        </xdr:cNvPr>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130101</xdr:rowOff>
    </xdr:from>
    <xdr:ext cx="469744" cy="259045"/>
    <xdr:sp macro="" textlink="">
      <xdr:nvSpPr>
        <xdr:cNvPr id="807" name="n_1mainValue【庁舎】&#10;一人当たり面積">
          <a:extLst>
            <a:ext uri="{FF2B5EF4-FFF2-40B4-BE49-F238E27FC236}">
              <a16:creationId xmlns:a16="http://schemas.microsoft.com/office/drawing/2014/main" id="{00000000-0008-0000-0200-000027030000}"/>
            </a:ext>
          </a:extLst>
        </xdr:cNvPr>
        <xdr:cNvSpPr txBox="1"/>
      </xdr:nvSpPr>
      <xdr:spPr>
        <a:xfrm>
          <a:off x="21075727" y="183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135545</xdr:rowOff>
    </xdr:from>
    <xdr:ext cx="469744" cy="259045"/>
    <xdr:sp macro="" textlink="">
      <xdr:nvSpPr>
        <xdr:cNvPr id="808" name="n_2mainValue【庁舎】&#10;一人当たり面積">
          <a:extLst>
            <a:ext uri="{FF2B5EF4-FFF2-40B4-BE49-F238E27FC236}">
              <a16:creationId xmlns:a16="http://schemas.microsoft.com/office/drawing/2014/main" id="{00000000-0008-0000-0200-000028030000}"/>
            </a:ext>
          </a:extLst>
        </xdr:cNvPr>
        <xdr:cNvSpPr txBox="1"/>
      </xdr:nvSpPr>
      <xdr:spPr>
        <a:xfrm>
          <a:off x="20199427" y="1830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09" name="n_3mainValue【庁舎】&#10;一人当たり面積">
          <a:extLst>
            <a:ext uri="{FF2B5EF4-FFF2-40B4-BE49-F238E27FC236}">
              <a16:creationId xmlns:a16="http://schemas.microsoft.com/office/drawing/2014/main" id="{00000000-0008-0000-0200-000029030000}"/>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143164</xdr:rowOff>
    </xdr:from>
    <xdr:ext cx="469744" cy="259045"/>
    <xdr:sp macro="" textlink="">
      <xdr:nvSpPr>
        <xdr:cNvPr id="810" name="n_4mainValue【庁舎】&#10;一人当たり面積">
          <a:extLst>
            <a:ext uri="{FF2B5EF4-FFF2-40B4-BE49-F238E27FC236}">
              <a16:creationId xmlns:a16="http://schemas.microsoft.com/office/drawing/2014/main" id="{00000000-0008-0000-0200-00002A030000}"/>
            </a:ext>
          </a:extLst>
        </xdr:cNvPr>
        <xdr:cNvSpPr txBox="1"/>
      </xdr:nvSpPr>
      <xdr:spPr>
        <a:xfrm>
          <a:off x="18421427" y="1831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00000000-0008-0000-0200-00002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00000000-0008-0000-0200-00002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について、図書館は市民会館との複合施設のための建物付属設備のみが該当しており、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に建物付属設備の改修工事が実施されたが、それ以降、設備投資は行っていない。</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について、中央体育館をはじめとしたスポーツ施設が該当する。中央体育館については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に避難所対策、</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にアリーナ床改修と継続的に設備投資を行っているが、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においては設備投資をおこなっていないため、減価償却率は依然類似団体を上回っている。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について、ぬくもりの郷・子育て支援センターが該当する。</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において、避難所対策改修工事を行ったこともあり、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においても有形固定資産減価償却率は類似団体平均値を下回っている。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について、文化会館・人権文化センターが該当し、</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S45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年取得であるが他は平成</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年以降の取得であり、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に設備の更新により、減価償却率は類似団体平均値を下回る結果ではあるが、増加傾向にある。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について、保健センターが該当する。</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S63</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年取得で定期的に改修工事等は実施されているが、施設の大規模改修等、総合管理計画に沿って検討していく。</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について、防災倉庫及び新防災情報システムが該当する。</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において、町内の防災システムを整備したことにより大幅に数値が改善された。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について、役場庁舎が該当する。定期的に改修工事や附属設備の更新等が実施されており、類似団体平均値を超えてはいるが、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LED</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化工事等が実施され、有形固定資産減価償却率は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％改善している。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5314069</v>
      </c>
      <c r="BO4" s="485"/>
      <c r="BP4" s="485"/>
      <c r="BQ4" s="485"/>
      <c r="BR4" s="485"/>
      <c r="BS4" s="485"/>
      <c r="BT4" s="485"/>
      <c r="BU4" s="486"/>
      <c r="BV4" s="484">
        <v>5580825</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12.4</v>
      </c>
      <c r="CU4" s="625"/>
      <c r="CV4" s="625"/>
      <c r="CW4" s="625"/>
      <c r="CX4" s="625"/>
      <c r="CY4" s="625"/>
      <c r="CZ4" s="625"/>
      <c r="DA4" s="626"/>
      <c r="DB4" s="624">
        <v>10.4</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4921778</v>
      </c>
      <c r="BO5" s="456"/>
      <c r="BP5" s="456"/>
      <c r="BQ5" s="456"/>
      <c r="BR5" s="456"/>
      <c r="BS5" s="456"/>
      <c r="BT5" s="456"/>
      <c r="BU5" s="457"/>
      <c r="BV5" s="455">
        <v>5236434</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85.1</v>
      </c>
      <c r="CU5" s="453"/>
      <c r="CV5" s="453"/>
      <c r="CW5" s="453"/>
      <c r="CX5" s="453"/>
      <c r="CY5" s="453"/>
      <c r="CZ5" s="453"/>
      <c r="DA5" s="454"/>
      <c r="DB5" s="452">
        <v>82.5</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392291</v>
      </c>
      <c r="BO6" s="456"/>
      <c r="BP6" s="456"/>
      <c r="BQ6" s="456"/>
      <c r="BR6" s="456"/>
      <c r="BS6" s="456"/>
      <c r="BT6" s="456"/>
      <c r="BU6" s="457"/>
      <c r="BV6" s="455">
        <v>344391</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86.4</v>
      </c>
      <c r="CU6" s="599"/>
      <c r="CV6" s="599"/>
      <c r="CW6" s="599"/>
      <c r="CX6" s="599"/>
      <c r="CY6" s="599"/>
      <c r="CZ6" s="599"/>
      <c r="DA6" s="600"/>
      <c r="DB6" s="598">
        <v>87.6</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96</v>
      </c>
      <c r="AV7" s="514"/>
      <c r="AW7" s="514"/>
      <c r="AX7" s="514"/>
      <c r="AY7" s="469" t="s">
        <v>107</v>
      </c>
      <c r="AZ7" s="470"/>
      <c r="BA7" s="470"/>
      <c r="BB7" s="470"/>
      <c r="BC7" s="470"/>
      <c r="BD7" s="470"/>
      <c r="BE7" s="470"/>
      <c r="BF7" s="470"/>
      <c r="BG7" s="470"/>
      <c r="BH7" s="470"/>
      <c r="BI7" s="470"/>
      <c r="BJ7" s="470"/>
      <c r="BK7" s="470"/>
      <c r="BL7" s="470"/>
      <c r="BM7" s="471"/>
      <c r="BN7" s="455">
        <v>47166</v>
      </c>
      <c r="BO7" s="456"/>
      <c r="BP7" s="456"/>
      <c r="BQ7" s="456"/>
      <c r="BR7" s="456"/>
      <c r="BS7" s="456"/>
      <c r="BT7" s="456"/>
      <c r="BU7" s="457"/>
      <c r="BV7" s="455">
        <v>47240</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2786376</v>
      </c>
      <c r="CU7" s="456"/>
      <c r="CV7" s="456"/>
      <c r="CW7" s="456"/>
      <c r="CX7" s="456"/>
      <c r="CY7" s="456"/>
      <c r="CZ7" s="456"/>
      <c r="DA7" s="457"/>
      <c r="DB7" s="455">
        <v>2857939</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345125</v>
      </c>
      <c r="BO8" s="456"/>
      <c r="BP8" s="456"/>
      <c r="BQ8" s="456"/>
      <c r="BR8" s="456"/>
      <c r="BS8" s="456"/>
      <c r="BT8" s="456"/>
      <c r="BU8" s="457"/>
      <c r="BV8" s="455">
        <v>297151</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0.44</v>
      </c>
      <c r="CU8" s="559"/>
      <c r="CV8" s="559"/>
      <c r="CW8" s="559"/>
      <c r="CX8" s="559"/>
      <c r="CY8" s="559"/>
      <c r="CZ8" s="559"/>
      <c r="DA8" s="560"/>
      <c r="DB8" s="558">
        <v>0.46</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8167</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47974</v>
      </c>
      <c r="BO9" s="456"/>
      <c r="BP9" s="456"/>
      <c r="BQ9" s="456"/>
      <c r="BR9" s="456"/>
      <c r="BS9" s="456"/>
      <c r="BT9" s="456"/>
      <c r="BU9" s="457"/>
      <c r="BV9" s="455">
        <v>48551</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15.9</v>
      </c>
      <c r="CU9" s="453"/>
      <c r="CV9" s="453"/>
      <c r="CW9" s="453"/>
      <c r="CX9" s="453"/>
      <c r="CY9" s="453"/>
      <c r="CZ9" s="453"/>
      <c r="DA9" s="454"/>
      <c r="DB9" s="452">
        <v>16.100000000000001</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8485</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117</v>
      </c>
      <c r="AV10" s="514"/>
      <c r="AW10" s="514"/>
      <c r="AX10" s="514"/>
      <c r="AY10" s="469" t="s">
        <v>122</v>
      </c>
      <c r="AZ10" s="470"/>
      <c r="BA10" s="470"/>
      <c r="BB10" s="470"/>
      <c r="BC10" s="470"/>
      <c r="BD10" s="470"/>
      <c r="BE10" s="470"/>
      <c r="BF10" s="470"/>
      <c r="BG10" s="470"/>
      <c r="BH10" s="470"/>
      <c r="BI10" s="470"/>
      <c r="BJ10" s="470"/>
      <c r="BK10" s="470"/>
      <c r="BL10" s="470"/>
      <c r="BM10" s="471"/>
      <c r="BN10" s="455">
        <v>49</v>
      </c>
      <c r="BO10" s="456"/>
      <c r="BP10" s="456"/>
      <c r="BQ10" s="456"/>
      <c r="BR10" s="456"/>
      <c r="BS10" s="456"/>
      <c r="BT10" s="456"/>
      <c r="BU10" s="457"/>
      <c r="BV10" s="455">
        <v>401</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166497</v>
      </c>
      <c r="BO11" s="456"/>
      <c r="BP11" s="456"/>
      <c r="BQ11" s="456"/>
      <c r="BR11" s="456"/>
      <c r="BS11" s="456"/>
      <c r="BT11" s="456"/>
      <c r="BU11" s="457"/>
      <c r="BV11" s="455">
        <v>174566</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81"/>
      <c r="B12" s="561" t="s">
        <v>131</v>
      </c>
      <c r="C12" s="562"/>
      <c r="D12" s="562"/>
      <c r="E12" s="562"/>
      <c r="F12" s="562"/>
      <c r="G12" s="562"/>
      <c r="H12" s="562"/>
      <c r="I12" s="562"/>
      <c r="J12" s="562"/>
      <c r="K12" s="563"/>
      <c r="L12" s="570" t="s">
        <v>132</v>
      </c>
      <c r="M12" s="571"/>
      <c r="N12" s="571"/>
      <c r="O12" s="571"/>
      <c r="P12" s="571"/>
      <c r="Q12" s="572"/>
      <c r="R12" s="573">
        <v>8217</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136</v>
      </c>
      <c r="AV12" s="514"/>
      <c r="AW12" s="514"/>
      <c r="AX12" s="514"/>
      <c r="AY12" s="469" t="s">
        <v>137</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140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141</v>
      </c>
      <c r="N13" s="540"/>
      <c r="O13" s="540"/>
      <c r="P13" s="540"/>
      <c r="Q13" s="541"/>
      <c r="R13" s="542">
        <v>8060</v>
      </c>
      <c r="S13" s="543"/>
      <c r="T13" s="543"/>
      <c r="U13" s="543"/>
      <c r="V13" s="544"/>
      <c r="W13" s="545" t="s">
        <v>142</v>
      </c>
      <c r="X13" s="441"/>
      <c r="Y13" s="441"/>
      <c r="Z13" s="441"/>
      <c r="AA13" s="441"/>
      <c r="AB13" s="442"/>
      <c r="AC13" s="408">
        <v>98</v>
      </c>
      <c r="AD13" s="409"/>
      <c r="AE13" s="409"/>
      <c r="AF13" s="409"/>
      <c r="AG13" s="410"/>
      <c r="AH13" s="408">
        <v>75</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214520</v>
      </c>
      <c r="BO13" s="456"/>
      <c r="BP13" s="456"/>
      <c r="BQ13" s="456"/>
      <c r="BR13" s="456"/>
      <c r="BS13" s="456"/>
      <c r="BT13" s="456"/>
      <c r="BU13" s="457"/>
      <c r="BV13" s="455">
        <v>223518</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7.6</v>
      </c>
      <c r="CU13" s="453"/>
      <c r="CV13" s="453"/>
      <c r="CW13" s="453"/>
      <c r="CX13" s="453"/>
      <c r="CY13" s="453"/>
      <c r="CZ13" s="453"/>
      <c r="DA13" s="454"/>
      <c r="DB13" s="452">
        <v>7.5</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147</v>
      </c>
      <c r="M14" s="582"/>
      <c r="N14" s="582"/>
      <c r="O14" s="582"/>
      <c r="P14" s="582"/>
      <c r="Q14" s="583"/>
      <c r="R14" s="542">
        <v>8370</v>
      </c>
      <c r="S14" s="543"/>
      <c r="T14" s="543"/>
      <c r="U14" s="543"/>
      <c r="V14" s="544"/>
      <c r="W14" s="546"/>
      <c r="X14" s="444"/>
      <c r="Y14" s="444"/>
      <c r="Z14" s="444"/>
      <c r="AA14" s="444"/>
      <c r="AB14" s="445"/>
      <c r="AC14" s="535">
        <v>2.8</v>
      </c>
      <c r="AD14" s="536"/>
      <c r="AE14" s="536"/>
      <c r="AF14" s="536"/>
      <c r="AG14" s="537"/>
      <c r="AH14" s="535">
        <v>2.1</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t="s">
        <v>139</v>
      </c>
      <c r="CU14" s="553"/>
      <c r="CV14" s="553"/>
      <c r="CW14" s="553"/>
      <c r="CX14" s="553"/>
      <c r="CY14" s="553"/>
      <c r="CZ14" s="553"/>
      <c r="DA14" s="554"/>
      <c r="DB14" s="552" t="s">
        <v>149</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141</v>
      </c>
      <c r="N15" s="540"/>
      <c r="O15" s="540"/>
      <c r="P15" s="540"/>
      <c r="Q15" s="541"/>
      <c r="R15" s="542">
        <v>8208</v>
      </c>
      <c r="S15" s="543"/>
      <c r="T15" s="543"/>
      <c r="U15" s="543"/>
      <c r="V15" s="544"/>
      <c r="W15" s="545" t="s">
        <v>150</v>
      </c>
      <c r="X15" s="441"/>
      <c r="Y15" s="441"/>
      <c r="Z15" s="441"/>
      <c r="AA15" s="441"/>
      <c r="AB15" s="442"/>
      <c r="AC15" s="408">
        <v>964</v>
      </c>
      <c r="AD15" s="409"/>
      <c r="AE15" s="409"/>
      <c r="AF15" s="409"/>
      <c r="AG15" s="410"/>
      <c r="AH15" s="408">
        <v>1047</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1033923</v>
      </c>
      <c r="BO15" s="485"/>
      <c r="BP15" s="485"/>
      <c r="BQ15" s="485"/>
      <c r="BR15" s="485"/>
      <c r="BS15" s="485"/>
      <c r="BT15" s="485"/>
      <c r="BU15" s="486"/>
      <c r="BV15" s="484">
        <v>1047538</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27.1</v>
      </c>
      <c r="AD16" s="536"/>
      <c r="AE16" s="536"/>
      <c r="AF16" s="536"/>
      <c r="AG16" s="537"/>
      <c r="AH16" s="535">
        <v>29.2</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2461337</v>
      </c>
      <c r="BO16" s="456"/>
      <c r="BP16" s="456"/>
      <c r="BQ16" s="456"/>
      <c r="BR16" s="456"/>
      <c r="BS16" s="456"/>
      <c r="BT16" s="456"/>
      <c r="BU16" s="457"/>
      <c r="BV16" s="455">
        <v>2418609</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2490</v>
      </c>
      <c r="AD17" s="409"/>
      <c r="AE17" s="409"/>
      <c r="AF17" s="409"/>
      <c r="AG17" s="410"/>
      <c r="AH17" s="408">
        <v>2467</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1315053</v>
      </c>
      <c r="BO17" s="456"/>
      <c r="BP17" s="456"/>
      <c r="BQ17" s="456"/>
      <c r="BR17" s="456"/>
      <c r="BS17" s="456"/>
      <c r="BT17" s="456"/>
      <c r="BU17" s="457"/>
      <c r="BV17" s="455">
        <v>1332804</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160</v>
      </c>
      <c r="C18" s="506"/>
      <c r="D18" s="506"/>
      <c r="E18" s="507"/>
      <c r="F18" s="507"/>
      <c r="G18" s="507"/>
      <c r="H18" s="507"/>
      <c r="I18" s="507"/>
      <c r="J18" s="507"/>
      <c r="K18" s="507"/>
      <c r="L18" s="508">
        <v>5.93</v>
      </c>
      <c r="M18" s="508"/>
      <c r="N18" s="508"/>
      <c r="O18" s="508"/>
      <c r="P18" s="508"/>
      <c r="Q18" s="508"/>
      <c r="R18" s="509"/>
      <c r="S18" s="509"/>
      <c r="T18" s="509"/>
      <c r="U18" s="509"/>
      <c r="V18" s="510"/>
      <c r="W18" s="526"/>
      <c r="X18" s="527"/>
      <c r="Y18" s="527"/>
      <c r="Z18" s="527"/>
      <c r="AA18" s="527"/>
      <c r="AB18" s="551"/>
      <c r="AC18" s="425">
        <v>70.099999999999994</v>
      </c>
      <c r="AD18" s="426"/>
      <c r="AE18" s="426"/>
      <c r="AF18" s="426"/>
      <c r="AG18" s="511"/>
      <c r="AH18" s="425">
        <v>68.7</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2454978</v>
      </c>
      <c r="BO18" s="456"/>
      <c r="BP18" s="456"/>
      <c r="BQ18" s="456"/>
      <c r="BR18" s="456"/>
      <c r="BS18" s="456"/>
      <c r="BT18" s="456"/>
      <c r="BU18" s="457"/>
      <c r="BV18" s="455">
        <v>2408034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162</v>
      </c>
      <c r="C19" s="506"/>
      <c r="D19" s="506"/>
      <c r="E19" s="507"/>
      <c r="F19" s="507"/>
      <c r="G19" s="507"/>
      <c r="H19" s="507"/>
      <c r="I19" s="507"/>
      <c r="J19" s="507"/>
      <c r="K19" s="507"/>
      <c r="L19" s="515">
        <v>1377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3781663</v>
      </c>
      <c r="BO19" s="456"/>
      <c r="BP19" s="456"/>
      <c r="BQ19" s="456"/>
      <c r="BR19" s="456"/>
      <c r="BS19" s="456"/>
      <c r="BT19" s="456"/>
      <c r="BU19" s="457"/>
      <c r="BV19" s="455">
        <v>3697848</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164</v>
      </c>
      <c r="C20" s="506"/>
      <c r="D20" s="506"/>
      <c r="E20" s="507"/>
      <c r="F20" s="507"/>
      <c r="G20" s="507"/>
      <c r="H20" s="507"/>
      <c r="I20" s="507"/>
      <c r="J20" s="507"/>
      <c r="K20" s="507"/>
      <c r="L20" s="515">
        <v>3206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4459598</v>
      </c>
      <c r="BO22" s="485"/>
      <c r="BP22" s="485"/>
      <c r="BQ22" s="485"/>
      <c r="BR22" s="485"/>
      <c r="BS22" s="485"/>
      <c r="BT22" s="485"/>
      <c r="BU22" s="486"/>
      <c r="BV22" s="484">
        <v>4849426</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2670757</v>
      </c>
      <c r="BO23" s="456"/>
      <c r="BP23" s="456"/>
      <c r="BQ23" s="456"/>
      <c r="BR23" s="456"/>
      <c r="BS23" s="456"/>
      <c r="BT23" s="456"/>
      <c r="BU23" s="457"/>
      <c r="BV23" s="455">
        <v>2991079</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174</v>
      </c>
      <c r="F24" s="412"/>
      <c r="G24" s="412"/>
      <c r="H24" s="412"/>
      <c r="I24" s="412"/>
      <c r="J24" s="412"/>
      <c r="K24" s="413"/>
      <c r="L24" s="408">
        <v>1</v>
      </c>
      <c r="M24" s="409"/>
      <c r="N24" s="409"/>
      <c r="O24" s="409"/>
      <c r="P24" s="410"/>
      <c r="Q24" s="408">
        <v>8300</v>
      </c>
      <c r="R24" s="409"/>
      <c r="S24" s="409"/>
      <c r="T24" s="409"/>
      <c r="U24" s="409"/>
      <c r="V24" s="410"/>
      <c r="W24" s="498"/>
      <c r="X24" s="435"/>
      <c r="Y24" s="436"/>
      <c r="Z24" s="411" t="s">
        <v>175</v>
      </c>
      <c r="AA24" s="412"/>
      <c r="AB24" s="412"/>
      <c r="AC24" s="412"/>
      <c r="AD24" s="412"/>
      <c r="AE24" s="412"/>
      <c r="AF24" s="412"/>
      <c r="AG24" s="413"/>
      <c r="AH24" s="408">
        <v>76</v>
      </c>
      <c r="AI24" s="409"/>
      <c r="AJ24" s="409"/>
      <c r="AK24" s="409"/>
      <c r="AL24" s="410"/>
      <c r="AM24" s="408">
        <v>234840</v>
      </c>
      <c r="AN24" s="409"/>
      <c r="AO24" s="409"/>
      <c r="AP24" s="409"/>
      <c r="AQ24" s="409"/>
      <c r="AR24" s="410"/>
      <c r="AS24" s="408">
        <v>3090</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2929601</v>
      </c>
      <c r="BO24" s="456"/>
      <c r="BP24" s="456"/>
      <c r="BQ24" s="456"/>
      <c r="BR24" s="456"/>
      <c r="BS24" s="456"/>
      <c r="BT24" s="456"/>
      <c r="BU24" s="457"/>
      <c r="BV24" s="455">
        <v>3059127</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177</v>
      </c>
      <c r="F25" s="412"/>
      <c r="G25" s="412"/>
      <c r="H25" s="412"/>
      <c r="I25" s="412"/>
      <c r="J25" s="412"/>
      <c r="K25" s="413"/>
      <c r="L25" s="408">
        <v>1</v>
      </c>
      <c r="M25" s="409"/>
      <c r="N25" s="409"/>
      <c r="O25" s="409"/>
      <c r="P25" s="410"/>
      <c r="Q25" s="408">
        <v>7100</v>
      </c>
      <c r="R25" s="409"/>
      <c r="S25" s="409"/>
      <c r="T25" s="409"/>
      <c r="U25" s="409"/>
      <c r="V25" s="410"/>
      <c r="W25" s="498"/>
      <c r="X25" s="435"/>
      <c r="Y25" s="436"/>
      <c r="Z25" s="411" t="s">
        <v>178</v>
      </c>
      <c r="AA25" s="412"/>
      <c r="AB25" s="412"/>
      <c r="AC25" s="412"/>
      <c r="AD25" s="412"/>
      <c r="AE25" s="412"/>
      <c r="AF25" s="412"/>
      <c r="AG25" s="413"/>
      <c r="AH25" s="408" t="s">
        <v>140</v>
      </c>
      <c r="AI25" s="409"/>
      <c r="AJ25" s="409"/>
      <c r="AK25" s="409"/>
      <c r="AL25" s="410"/>
      <c r="AM25" s="408" t="s">
        <v>140</v>
      </c>
      <c r="AN25" s="409"/>
      <c r="AO25" s="409"/>
      <c r="AP25" s="409"/>
      <c r="AQ25" s="409"/>
      <c r="AR25" s="410"/>
      <c r="AS25" s="408" t="s">
        <v>140</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3452134</v>
      </c>
      <c r="BO25" s="485"/>
      <c r="BP25" s="485"/>
      <c r="BQ25" s="485"/>
      <c r="BR25" s="485"/>
      <c r="BS25" s="485"/>
      <c r="BT25" s="485"/>
      <c r="BU25" s="486"/>
      <c r="BV25" s="484">
        <v>3053435</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180</v>
      </c>
      <c r="F26" s="412"/>
      <c r="G26" s="412"/>
      <c r="H26" s="412"/>
      <c r="I26" s="412"/>
      <c r="J26" s="412"/>
      <c r="K26" s="413"/>
      <c r="L26" s="408">
        <v>1</v>
      </c>
      <c r="M26" s="409"/>
      <c r="N26" s="409"/>
      <c r="O26" s="409"/>
      <c r="P26" s="410"/>
      <c r="Q26" s="408">
        <v>6400</v>
      </c>
      <c r="R26" s="409"/>
      <c r="S26" s="409"/>
      <c r="T26" s="409"/>
      <c r="U26" s="409"/>
      <c r="V26" s="410"/>
      <c r="W26" s="498"/>
      <c r="X26" s="435"/>
      <c r="Y26" s="436"/>
      <c r="Z26" s="411" t="s">
        <v>181</v>
      </c>
      <c r="AA26" s="466"/>
      <c r="AB26" s="466"/>
      <c r="AC26" s="466"/>
      <c r="AD26" s="466"/>
      <c r="AE26" s="466"/>
      <c r="AF26" s="466"/>
      <c r="AG26" s="467"/>
      <c r="AH26" s="408">
        <v>8</v>
      </c>
      <c r="AI26" s="409"/>
      <c r="AJ26" s="409"/>
      <c r="AK26" s="409"/>
      <c r="AL26" s="410"/>
      <c r="AM26" s="408">
        <v>22928</v>
      </c>
      <c r="AN26" s="409"/>
      <c r="AO26" s="409"/>
      <c r="AP26" s="409"/>
      <c r="AQ26" s="409"/>
      <c r="AR26" s="410"/>
      <c r="AS26" s="408">
        <v>2866</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140</v>
      </c>
      <c r="BO26" s="456"/>
      <c r="BP26" s="456"/>
      <c r="BQ26" s="456"/>
      <c r="BR26" s="456"/>
      <c r="BS26" s="456"/>
      <c r="BT26" s="456"/>
      <c r="BU26" s="457"/>
      <c r="BV26" s="455" t="s">
        <v>183</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184</v>
      </c>
      <c r="F27" s="412"/>
      <c r="G27" s="412"/>
      <c r="H27" s="412"/>
      <c r="I27" s="412"/>
      <c r="J27" s="412"/>
      <c r="K27" s="413"/>
      <c r="L27" s="408">
        <v>1</v>
      </c>
      <c r="M27" s="409"/>
      <c r="N27" s="409"/>
      <c r="O27" s="409"/>
      <c r="P27" s="410"/>
      <c r="Q27" s="408">
        <v>3300</v>
      </c>
      <c r="R27" s="409"/>
      <c r="S27" s="409"/>
      <c r="T27" s="409"/>
      <c r="U27" s="409"/>
      <c r="V27" s="410"/>
      <c r="W27" s="498"/>
      <c r="X27" s="435"/>
      <c r="Y27" s="436"/>
      <c r="Z27" s="411" t="s">
        <v>185</v>
      </c>
      <c r="AA27" s="412"/>
      <c r="AB27" s="412"/>
      <c r="AC27" s="412"/>
      <c r="AD27" s="412"/>
      <c r="AE27" s="412"/>
      <c r="AF27" s="412"/>
      <c r="AG27" s="413"/>
      <c r="AH27" s="408">
        <v>8</v>
      </c>
      <c r="AI27" s="409"/>
      <c r="AJ27" s="409"/>
      <c r="AK27" s="409"/>
      <c r="AL27" s="410"/>
      <c r="AM27" s="408">
        <v>22448</v>
      </c>
      <c r="AN27" s="409"/>
      <c r="AO27" s="409"/>
      <c r="AP27" s="409"/>
      <c r="AQ27" s="409"/>
      <c r="AR27" s="410"/>
      <c r="AS27" s="408">
        <v>2806</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v>403359</v>
      </c>
      <c r="BO27" s="490"/>
      <c r="BP27" s="490"/>
      <c r="BQ27" s="490"/>
      <c r="BR27" s="490"/>
      <c r="BS27" s="490"/>
      <c r="BT27" s="490"/>
      <c r="BU27" s="491"/>
      <c r="BV27" s="489">
        <v>403309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187</v>
      </c>
      <c r="F28" s="412"/>
      <c r="G28" s="412"/>
      <c r="H28" s="412"/>
      <c r="I28" s="412"/>
      <c r="J28" s="412"/>
      <c r="K28" s="413"/>
      <c r="L28" s="408">
        <v>1</v>
      </c>
      <c r="M28" s="409"/>
      <c r="N28" s="409"/>
      <c r="O28" s="409"/>
      <c r="P28" s="410"/>
      <c r="Q28" s="408">
        <v>2800</v>
      </c>
      <c r="R28" s="409"/>
      <c r="S28" s="409"/>
      <c r="T28" s="409"/>
      <c r="U28" s="409"/>
      <c r="V28" s="410"/>
      <c r="W28" s="498"/>
      <c r="X28" s="435"/>
      <c r="Y28" s="436"/>
      <c r="Z28" s="411" t="s">
        <v>188</v>
      </c>
      <c r="AA28" s="412"/>
      <c r="AB28" s="412"/>
      <c r="AC28" s="412"/>
      <c r="AD28" s="412"/>
      <c r="AE28" s="412"/>
      <c r="AF28" s="412"/>
      <c r="AG28" s="413"/>
      <c r="AH28" s="408" t="s">
        <v>140</v>
      </c>
      <c r="AI28" s="409"/>
      <c r="AJ28" s="409"/>
      <c r="AK28" s="409"/>
      <c r="AL28" s="410"/>
      <c r="AM28" s="408" t="s">
        <v>140</v>
      </c>
      <c r="AN28" s="409"/>
      <c r="AO28" s="409"/>
      <c r="AP28" s="409"/>
      <c r="AQ28" s="409"/>
      <c r="AR28" s="410"/>
      <c r="AS28" s="408" t="s">
        <v>140</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771839</v>
      </c>
      <c r="BO28" s="485"/>
      <c r="BP28" s="485"/>
      <c r="BQ28" s="485"/>
      <c r="BR28" s="485"/>
      <c r="BS28" s="485"/>
      <c r="BT28" s="485"/>
      <c r="BU28" s="486"/>
      <c r="BV28" s="484">
        <v>771790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190</v>
      </c>
      <c r="F29" s="412"/>
      <c r="G29" s="412"/>
      <c r="H29" s="412"/>
      <c r="I29" s="412"/>
      <c r="J29" s="412"/>
      <c r="K29" s="413"/>
      <c r="L29" s="408">
        <v>10</v>
      </c>
      <c r="M29" s="409"/>
      <c r="N29" s="409"/>
      <c r="O29" s="409"/>
      <c r="P29" s="410"/>
      <c r="Q29" s="408">
        <v>2600</v>
      </c>
      <c r="R29" s="409"/>
      <c r="S29" s="409"/>
      <c r="T29" s="409"/>
      <c r="U29" s="409"/>
      <c r="V29" s="410"/>
      <c r="W29" s="499"/>
      <c r="X29" s="500"/>
      <c r="Y29" s="501"/>
      <c r="Z29" s="411" t="s">
        <v>191</v>
      </c>
      <c r="AA29" s="412"/>
      <c r="AB29" s="412"/>
      <c r="AC29" s="412"/>
      <c r="AD29" s="412"/>
      <c r="AE29" s="412"/>
      <c r="AF29" s="412"/>
      <c r="AG29" s="413"/>
      <c r="AH29" s="408">
        <v>84</v>
      </c>
      <c r="AI29" s="409"/>
      <c r="AJ29" s="409"/>
      <c r="AK29" s="409"/>
      <c r="AL29" s="410"/>
      <c r="AM29" s="408">
        <v>257288</v>
      </c>
      <c r="AN29" s="409"/>
      <c r="AO29" s="409"/>
      <c r="AP29" s="409"/>
      <c r="AQ29" s="409"/>
      <c r="AR29" s="410"/>
      <c r="AS29" s="408">
        <v>3063</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1861230</v>
      </c>
      <c r="BO29" s="456"/>
      <c r="BP29" s="456"/>
      <c r="BQ29" s="456"/>
      <c r="BR29" s="456"/>
      <c r="BS29" s="456"/>
      <c r="BT29" s="456"/>
      <c r="BU29" s="457"/>
      <c r="BV29" s="455">
        <v>1843203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93.9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1227434</v>
      </c>
      <c r="BO30" s="490"/>
      <c r="BP30" s="490"/>
      <c r="BQ30" s="490"/>
      <c r="BR30" s="490"/>
      <c r="BS30" s="490"/>
      <c r="BT30" s="490"/>
      <c r="BU30" s="491"/>
      <c r="BV30" s="489">
        <v>1297517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200</v>
      </c>
      <c r="V33" s="407"/>
      <c r="W33" s="406" t="s">
        <v>202</v>
      </c>
      <c r="X33" s="406"/>
      <c r="Y33" s="406"/>
      <c r="Z33" s="406"/>
      <c r="AA33" s="406"/>
      <c r="AB33" s="406"/>
      <c r="AC33" s="406"/>
      <c r="AD33" s="406"/>
      <c r="AE33" s="406"/>
      <c r="AF33" s="406"/>
      <c r="AG33" s="406"/>
      <c r="AH33" s="406"/>
      <c r="AI33" s="406"/>
      <c r="AJ33" s="406"/>
      <c r="AK33" s="406"/>
      <c r="AL33" s="206"/>
      <c r="AM33" s="407" t="s">
        <v>200</v>
      </c>
      <c r="AN33" s="407"/>
      <c r="AO33" s="406" t="s">
        <v>202</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200</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IF('各会計、関係団体の財政状況及び健全化判断比率'!B32="","",'各会計、関係団体の財政状況及び健全化判断比率'!B32)</f>
        <v>下水道事業会計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川西町・三宅町式下中学校組合</v>
      </c>
      <c r="BZ34" s="404"/>
      <c r="CA34" s="404"/>
      <c r="CB34" s="404"/>
      <c r="CC34" s="404"/>
      <c r="CD34" s="404"/>
      <c r="CE34" s="404"/>
      <c r="CF34" s="404"/>
      <c r="CG34" s="404"/>
      <c r="CH34" s="404"/>
      <c r="CI34" s="404"/>
      <c r="CJ34" s="404"/>
      <c r="CK34" s="404"/>
      <c r="CL34" s="404"/>
      <c r="CM34" s="404"/>
      <c r="CN34" s="181"/>
      <c r="CO34" s="403">
        <f>IF(CQ34="","",MAX(C34:D43,U34:V43,AM34:AN43,BE34:BF43,BW34:BX43)+1)</f>
        <v>16</v>
      </c>
      <c r="CP34" s="403"/>
      <c r="CQ34" s="404" t="str">
        <f>IF('各会計、関係団体の財政状況及び健全化判断比率'!BS7="","",'各会計、関係団体の財政状況及び健全化判断比率'!BS7)</f>
        <v>川西町土地開発公社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住宅新築資金等貸付事業特別会計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奈良県市町村総合事務組合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奈良県広域水質検査センター組合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6</v>
      </c>
      <c r="V37" s="403"/>
      <c r="W37" s="404" t="str">
        <f>IF('各会計、関係団体の財政状況及び健全化判断比率'!B31="","",'各会計、関係団体の財政状況及び健全化判断比率'!B31)</f>
        <v>介護サービス事業特別会計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奈良県後期高齢者医療広域連合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奈良県広域消防組合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山辺・県北西部広域環境衛生組合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国保中央病院組合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磯城郡水道企業団</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ctHs7y+Mp4HeunDggZ5tX3oMSQUyGDsRr9l0Ux/iCN4gcCc9iBgmE3c2JQscq+ulagaw9ZYBeYNUzmT9efOejg==" saltValue="C8gN6lFuGxkZiuX8XpWSQ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220</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221</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222</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223</v>
      </c>
      <c r="S4" s="710"/>
      <c r="T4" s="710"/>
      <c r="U4" s="710"/>
      <c r="V4" s="710"/>
      <c r="W4" s="710"/>
      <c r="X4" s="710"/>
      <c r="Y4" s="711"/>
      <c r="Z4" s="709" t="s">
        <v>224</v>
      </c>
      <c r="AA4" s="710"/>
      <c r="AB4" s="710"/>
      <c r="AC4" s="711"/>
      <c r="AD4" s="709" t="s">
        <v>225</v>
      </c>
      <c r="AE4" s="710"/>
      <c r="AF4" s="710"/>
      <c r="AG4" s="710"/>
      <c r="AH4" s="710"/>
      <c r="AI4" s="710"/>
      <c r="AJ4" s="710"/>
      <c r="AK4" s="711"/>
      <c r="AL4" s="709" t="s">
        <v>224</v>
      </c>
      <c r="AM4" s="710"/>
      <c r="AN4" s="710"/>
      <c r="AO4" s="711"/>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09" t="s">
        <v>229</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230</v>
      </c>
      <c r="C5" s="716"/>
      <c r="D5" s="716"/>
      <c r="E5" s="716"/>
      <c r="F5" s="716"/>
      <c r="G5" s="716"/>
      <c r="H5" s="716"/>
      <c r="I5" s="716"/>
      <c r="J5" s="716"/>
      <c r="K5" s="716"/>
      <c r="L5" s="716"/>
      <c r="M5" s="716"/>
      <c r="N5" s="716"/>
      <c r="O5" s="716"/>
      <c r="P5" s="716"/>
      <c r="Q5" s="717"/>
      <c r="R5" s="712">
        <v>1148983</v>
      </c>
      <c r="S5" s="713"/>
      <c r="T5" s="713"/>
      <c r="U5" s="713"/>
      <c r="V5" s="713"/>
      <c r="W5" s="713"/>
      <c r="X5" s="713"/>
      <c r="Y5" s="738"/>
      <c r="Z5" s="751">
        <v>21.6</v>
      </c>
      <c r="AA5" s="751"/>
      <c r="AB5" s="751"/>
      <c r="AC5" s="751"/>
      <c r="AD5" s="752">
        <v>1148983</v>
      </c>
      <c r="AE5" s="752"/>
      <c r="AF5" s="752"/>
      <c r="AG5" s="752"/>
      <c r="AH5" s="752"/>
      <c r="AI5" s="752"/>
      <c r="AJ5" s="752"/>
      <c r="AK5" s="752"/>
      <c r="AL5" s="739">
        <v>40.4</v>
      </c>
      <c r="AM5" s="721"/>
      <c r="AN5" s="721"/>
      <c r="AO5" s="740"/>
      <c r="AP5" s="715" t="s">
        <v>231</v>
      </c>
      <c r="AQ5" s="716"/>
      <c r="AR5" s="716"/>
      <c r="AS5" s="716"/>
      <c r="AT5" s="716"/>
      <c r="AU5" s="716"/>
      <c r="AV5" s="716"/>
      <c r="AW5" s="716"/>
      <c r="AX5" s="716"/>
      <c r="AY5" s="716"/>
      <c r="AZ5" s="716"/>
      <c r="BA5" s="716"/>
      <c r="BB5" s="716"/>
      <c r="BC5" s="716"/>
      <c r="BD5" s="716"/>
      <c r="BE5" s="716"/>
      <c r="BF5" s="717"/>
      <c r="BG5" s="657">
        <v>1148983</v>
      </c>
      <c r="BH5" s="658"/>
      <c r="BI5" s="658"/>
      <c r="BJ5" s="658"/>
      <c r="BK5" s="658"/>
      <c r="BL5" s="658"/>
      <c r="BM5" s="658"/>
      <c r="BN5" s="659"/>
      <c r="BO5" s="695">
        <v>100</v>
      </c>
      <c r="BP5" s="695"/>
      <c r="BQ5" s="695"/>
      <c r="BR5" s="695"/>
      <c r="BS5" s="696">
        <v>24593</v>
      </c>
      <c r="BT5" s="696"/>
      <c r="BU5" s="696"/>
      <c r="BV5" s="696"/>
      <c r="BW5" s="696"/>
      <c r="BX5" s="696"/>
      <c r="BY5" s="696"/>
      <c r="BZ5" s="696"/>
      <c r="CA5" s="696"/>
      <c r="CB5" s="734"/>
      <c r="CD5" s="709" t="s">
        <v>226</v>
      </c>
      <c r="CE5" s="710"/>
      <c r="CF5" s="710"/>
      <c r="CG5" s="710"/>
      <c r="CH5" s="710"/>
      <c r="CI5" s="710"/>
      <c r="CJ5" s="710"/>
      <c r="CK5" s="710"/>
      <c r="CL5" s="710"/>
      <c r="CM5" s="710"/>
      <c r="CN5" s="710"/>
      <c r="CO5" s="710"/>
      <c r="CP5" s="710"/>
      <c r="CQ5" s="711"/>
      <c r="CR5" s="709" t="s">
        <v>232</v>
      </c>
      <c r="CS5" s="710"/>
      <c r="CT5" s="710"/>
      <c r="CU5" s="710"/>
      <c r="CV5" s="710"/>
      <c r="CW5" s="710"/>
      <c r="CX5" s="710"/>
      <c r="CY5" s="711"/>
      <c r="CZ5" s="709" t="s">
        <v>224</v>
      </c>
      <c r="DA5" s="710"/>
      <c r="DB5" s="710"/>
      <c r="DC5" s="711"/>
      <c r="DD5" s="709" t="s">
        <v>233</v>
      </c>
      <c r="DE5" s="710"/>
      <c r="DF5" s="710"/>
      <c r="DG5" s="710"/>
      <c r="DH5" s="710"/>
      <c r="DI5" s="710"/>
      <c r="DJ5" s="710"/>
      <c r="DK5" s="710"/>
      <c r="DL5" s="710"/>
      <c r="DM5" s="710"/>
      <c r="DN5" s="710"/>
      <c r="DO5" s="710"/>
      <c r="DP5" s="711"/>
      <c r="DQ5" s="709" t="s">
        <v>234</v>
      </c>
      <c r="DR5" s="710"/>
      <c r="DS5" s="710"/>
      <c r="DT5" s="710"/>
      <c r="DU5" s="710"/>
      <c r="DV5" s="710"/>
      <c r="DW5" s="710"/>
      <c r="DX5" s="710"/>
      <c r="DY5" s="710"/>
      <c r="DZ5" s="710"/>
      <c r="EA5" s="710"/>
      <c r="EB5" s="710"/>
      <c r="EC5" s="711"/>
    </row>
    <row r="6" spans="2:143" ht="11.25" customHeight="1" x14ac:dyDescent="0.15">
      <c r="B6" s="654" t="s">
        <v>235</v>
      </c>
      <c r="C6" s="655"/>
      <c r="D6" s="655"/>
      <c r="E6" s="655"/>
      <c r="F6" s="655"/>
      <c r="G6" s="655"/>
      <c r="H6" s="655"/>
      <c r="I6" s="655"/>
      <c r="J6" s="655"/>
      <c r="K6" s="655"/>
      <c r="L6" s="655"/>
      <c r="M6" s="655"/>
      <c r="N6" s="655"/>
      <c r="O6" s="655"/>
      <c r="P6" s="655"/>
      <c r="Q6" s="656"/>
      <c r="R6" s="657">
        <v>26543</v>
      </c>
      <c r="S6" s="658"/>
      <c r="T6" s="658"/>
      <c r="U6" s="658"/>
      <c r="V6" s="658"/>
      <c r="W6" s="658"/>
      <c r="X6" s="658"/>
      <c r="Y6" s="659"/>
      <c r="Z6" s="695">
        <v>0.5</v>
      </c>
      <c r="AA6" s="695"/>
      <c r="AB6" s="695"/>
      <c r="AC6" s="695"/>
      <c r="AD6" s="696">
        <v>26543</v>
      </c>
      <c r="AE6" s="696"/>
      <c r="AF6" s="696"/>
      <c r="AG6" s="696"/>
      <c r="AH6" s="696"/>
      <c r="AI6" s="696"/>
      <c r="AJ6" s="696"/>
      <c r="AK6" s="696"/>
      <c r="AL6" s="660">
        <v>0.9</v>
      </c>
      <c r="AM6" s="661"/>
      <c r="AN6" s="661"/>
      <c r="AO6" s="697"/>
      <c r="AP6" s="654" t="s">
        <v>236</v>
      </c>
      <c r="AQ6" s="655"/>
      <c r="AR6" s="655"/>
      <c r="AS6" s="655"/>
      <c r="AT6" s="655"/>
      <c r="AU6" s="655"/>
      <c r="AV6" s="655"/>
      <c r="AW6" s="655"/>
      <c r="AX6" s="655"/>
      <c r="AY6" s="655"/>
      <c r="AZ6" s="655"/>
      <c r="BA6" s="655"/>
      <c r="BB6" s="655"/>
      <c r="BC6" s="655"/>
      <c r="BD6" s="655"/>
      <c r="BE6" s="655"/>
      <c r="BF6" s="656"/>
      <c r="BG6" s="657">
        <v>1148983</v>
      </c>
      <c r="BH6" s="658"/>
      <c r="BI6" s="658"/>
      <c r="BJ6" s="658"/>
      <c r="BK6" s="658"/>
      <c r="BL6" s="658"/>
      <c r="BM6" s="658"/>
      <c r="BN6" s="659"/>
      <c r="BO6" s="695">
        <v>100</v>
      </c>
      <c r="BP6" s="695"/>
      <c r="BQ6" s="695"/>
      <c r="BR6" s="695"/>
      <c r="BS6" s="696">
        <v>24593</v>
      </c>
      <c r="BT6" s="696"/>
      <c r="BU6" s="696"/>
      <c r="BV6" s="696"/>
      <c r="BW6" s="696"/>
      <c r="BX6" s="696"/>
      <c r="BY6" s="696"/>
      <c r="BZ6" s="696"/>
      <c r="CA6" s="696"/>
      <c r="CB6" s="734"/>
      <c r="CD6" s="715" t="s">
        <v>237</v>
      </c>
      <c r="CE6" s="716"/>
      <c r="CF6" s="716"/>
      <c r="CG6" s="716"/>
      <c r="CH6" s="716"/>
      <c r="CI6" s="716"/>
      <c r="CJ6" s="716"/>
      <c r="CK6" s="716"/>
      <c r="CL6" s="716"/>
      <c r="CM6" s="716"/>
      <c r="CN6" s="716"/>
      <c r="CO6" s="716"/>
      <c r="CP6" s="716"/>
      <c r="CQ6" s="717"/>
      <c r="CR6" s="657">
        <v>79067</v>
      </c>
      <c r="CS6" s="658"/>
      <c r="CT6" s="658"/>
      <c r="CU6" s="658"/>
      <c r="CV6" s="658"/>
      <c r="CW6" s="658"/>
      <c r="CX6" s="658"/>
      <c r="CY6" s="659"/>
      <c r="CZ6" s="739">
        <v>1.6</v>
      </c>
      <c r="DA6" s="721"/>
      <c r="DB6" s="721"/>
      <c r="DC6" s="741"/>
      <c r="DD6" s="663" t="s">
        <v>238</v>
      </c>
      <c r="DE6" s="658"/>
      <c r="DF6" s="658"/>
      <c r="DG6" s="658"/>
      <c r="DH6" s="658"/>
      <c r="DI6" s="658"/>
      <c r="DJ6" s="658"/>
      <c r="DK6" s="658"/>
      <c r="DL6" s="658"/>
      <c r="DM6" s="658"/>
      <c r="DN6" s="658"/>
      <c r="DO6" s="658"/>
      <c r="DP6" s="659"/>
      <c r="DQ6" s="663">
        <v>79067</v>
      </c>
      <c r="DR6" s="658"/>
      <c r="DS6" s="658"/>
      <c r="DT6" s="658"/>
      <c r="DU6" s="658"/>
      <c r="DV6" s="658"/>
      <c r="DW6" s="658"/>
      <c r="DX6" s="658"/>
      <c r="DY6" s="658"/>
      <c r="DZ6" s="658"/>
      <c r="EA6" s="658"/>
      <c r="EB6" s="658"/>
      <c r="EC6" s="694"/>
    </row>
    <row r="7" spans="2:143" ht="11.25" customHeight="1" x14ac:dyDescent="0.15">
      <c r="B7" s="654" t="s">
        <v>239</v>
      </c>
      <c r="C7" s="655"/>
      <c r="D7" s="655"/>
      <c r="E7" s="655"/>
      <c r="F7" s="655"/>
      <c r="G7" s="655"/>
      <c r="H7" s="655"/>
      <c r="I7" s="655"/>
      <c r="J7" s="655"/>
      <c r="K7" s="655"/>
      <c r="L7" s="655"/>
      <c r="M7" s="655"/>
      <c r="N7" s="655"/>
      <c r="O7" s="655"/>
      <c r="P7" s="655"/>
      <c r="Q7" s="656"/>
      <c r="R7" s="657">
        <v>489</v>
      </c>
      <c r="S7" s="658"/>
      <c r="T7" s="658"/>
      <c r="U7" s="658"/>
      <c r="V7" s="658"/>
      <c r="W7" s="658"/>
      <c r="X7" s="658"/>
      <c r="Y7" s="659"/>
      <c r="Z7" s="695">
        <v>0</v>
      </c>
      <c r="AA7" s="695"/>
      <c r="AB7" s="695"/>
      <c r="AC7" s="695"/>
      <c r="AD7" s="696">
        <v>489</v>
      </c>
      <c r="AE7" s="696"/>
      <c r="AF7" s="696"/>
      <c r="AG7" s="696"/>
      <c r="AH7" s="696"/>
      <c r="AI7" s="696"/>
      <c r="AJ7" s="696"/>
      <c r="AK7" s="696"/>
      <c r="AL7" s="660">
        <v>0</v>
      </c>
      <c r="AM7" s="661"/>
      <c r="AN7" s="661"/>
      <c r="AO7" s="697"/>
      <c r="AP7" s="654" t="s">
        <v>240</v>
      </c>
      <c r="AQ7" s="655"/>
      <c r="AR7" s="655"/>
      <c r="AS7" s="655"/>
      <c r="AT7" s="655"/>
      <c r="AU7" s="655"/>
      <c r="AV7" s="655"/>
      <c r="AW7" s="655"/>
      <c r="AX7" s="655"/>
      <c r="AY7" s="655"/>
      <c r="AZ7" s="655"/>
      <c r="BA7" s="655"/>
      <c r="BB7" s="655"/>
      <c r="BC7" s="655"/>
      <c r="BD7" s="655"/>
      <c r="BE7" s="655"/>
      <c r="BF7" s="656"/>
      <c r="BG7" s="657">
        <v>481698</v>
      </c>
      <c r="BH7" s="658"/>
      <c r="BI7" s="658"/>
      <c r="BJ7" s="658"/>
      <c r="BK7" s="658"/>
      <c r="BL7" s="658"/>
      <c r="BM7" s="658"/>
      <c r="BN7" s="659"/>
      <c r="BO7" s="695">
        <v>41.9</v>
      </c>
      <c r="BP7" s="695"/>
      <c r="BQ7" s="695"/>
      <c r="BR7" s="695"/>
      <c r="BS7" s="696">
        <v>24593</v>
      </c>
      <c r="BT7" s="696"/>
      <c r="BU7" s="696"/>
      <c r="BV7" s="696"/>
      <c r="BW7" s="696"/>
      <c r="BX7" s="696"/>
      <c r="BY7" s="696"/>
      <c r="BZ7" s="696"/>
      <c r="CA7" s="696"/>
      <c r="CB7" s="734"/>
      <c r="CD7" s="654" t="s">
        <v>241</v>
      </c>
      <c r="CE7" s="655"/>
      <c r="CF7" s="655"/>
      <c r="CG7" s="655"/>
      <c r="CH7" s="655"/>
      <c r="CI7" s="655"/>
      <c r="CJ7" s="655"/>
      <c r="CK7" s="655"/>
      <c r="CL7" s="655"/>
      <c r="CM7" s="655"/>
      <c r="CN7" s="655"/>
      <c r="CO7" s="655"/>
      <c r="CP7" s="655"/>
      <c r="CQ7" s="656"/>
      <c r="CR7" s="657">
        <v>877431</v>
      </c>
      <c r="CS7" s="658"/>
      <c r="CT7" s="658"/>
      <c r="CU7" s="658"/>
      <c r="CV7" s="658"/>
      <c r="CW7" s="658"/>
      <c r="CX7" s="658"/>
      <c r="CY7" s="659"/>
      <c r="CZ7" s="695">
        <v>17.8</v>
      </c>
      <c r="DA7" s="695"/>
      <c r="DB7" s="695"/>
      <c r="DC7" s="695"/>
      <c r="DD7" s="663">
        <v>110767</v>
      </c>
      <c r="DE7" s="658"/>
      <c r="DF7" s="658"/>
      <c r="DG7" s="658"/>
      <c r="DH7" s="658"/>
      <c r="DI7" s="658"/>
      <c r="DJ7" s="658"/>
      <c r="DK7" s="658"/>
      <c r="DL7" s="658"/>
      <c r="DM7" s="658"/>
      <c r="DN7" s="658"/>
      <c r="DO7" s="658"/>
      <c r="DP7" s="659"/>
      <c r="DQ7" s="663">
        <v>672120</v>
      </c>
      <c r="DR7" s="658"/>
      <c r="DS7" s="658"/>
      <c r="DT7" s="658"/>
      <c r="DU7" s="658"/>
      <c r="DV7" s="658"/>
      <c r="DW7" s="658"/>
      <c r="DX7" s="658"/>
      <c r="DY7" s="658"/>
      <c r="DZ7" s="658"/>
      <c r="EA7" s="658"/>
      <c r="EB7" s="658"/>
      <c r="EC7" s="694"/>
    </row>
    <row r="8" spans="2:143" ht="11.25" customHeight="1" x14ac:dyDescent="0.15">
      <c r="B8" s="654" t="s">
        <v>242</v>
      </c>
      <c r="C8" s="655"/>
      <c r="D8" s="655"/>
      <c r="E8" s="655"/>
      <c r="F8" s="655"/>
      <c r="G8" s="655"/>
      <c r="H8" s="655"/>
      <c r="I8" s="655"/>
      <c r="J8" s="655"/>
      <c r="K8" s="655"/>
      <c r="L8" s="655"/>
      <c r="M8" s="655"/>
      <c r="N8" s="655"/>
      <c r="O8" s="655"/>
      <c r="P8" s="655"/>
      <c r="Q8" s="656"/>
      <c r="R8" s="657">
        <v>10366</v>
      </c>
      <c r="S8" s="658"/>
      <c r="T8" s="658"/>
      <c r="U8" s="658"/>
      <c r="V8" s="658"/>
      <c r="W8" s="658"/>
      <c r="X8" s="658"/>
      <c r="Y8" s="659"/>
      <c r="Z8" s="695">
        <v>0.2</v>
      </c>
      <c r="AA8" s="695"/>
      <c r="AB8" s="695"/>
      <c r="AC8" s="695"/>
      <c r="AD8" s="696">
        <v>10366</v>
      </c>
      <c r="AE8" s="696"/>
      <c r="AF8" s="696"/>
      <c r="AG8" s="696"/>
      <c r="AH8" s="696"/>
      <c r="AI8" s="696"/>
      <c r="AJ8" s="696"/>
      <c r="AK8" s="696"/>
      <c r="AL8" s="660">
        <v>0.4</v>
      </c>
      <c r="AM8" s="661"/>
      <c r="AN8" s="661"/>
      <c r="AO8" s="697"/>
      <c r="AP8" s="654" t="s">
        <v>243</v>
      </c>
      <c r="AQ8" s="655"/>
      <c r="AR8" s="655"/>
      <c r="AS8" s="655"/>
      <c r="AT8" s="655"/>
      <c r="AU8" s="655"/>
      <c r="AV8" s="655"/>
      <c r="AW8" s="655"/>
      <c r="AX8" s="655"/>
      <c r="AY8" s="655"/>
      <c r="AZ8" s="655"/>
      <c r="BA8" s="655"/>
      <c r="BB8" s="655"/>
      <c r="BC8" s="655"/>
      <c r="BD8" s="655"/>
      <c r="BE8" s="655"/>
      <c r="BF8" s="656"/>
      <c r="BG8" s="657">
        <v>13871</v>
      </c>
      <c r="BH8" s="658"/>
      <c r="BI8" s="658"/>
      <c r="BJ8" s="658"/>
      <c r="BK8" s="658"/>
      <c r="BL8" s="658"/>
      <c r="BM8" s="658"/>
      <c r="BN8" s="659"/>
      <c r="BO8" s="695">
        <v>1.2</v>
      </c>
      <c r="BP8" s="695"/>
      <c r="BQ8" s="695"/>
      <c r="BR8" s="695"/>
      <c r="BS8" s="696" t="s">
        <v>140</v>
      </c>
      <c r="BT8" s="696"/>
      <c r="BU8" s="696"/>
      <c r="BV8" s="696"/>
      <c r="BW8" s="696"/>
      <c r="BX8" s="696"/>
      <c r="BY8" s="696"/>
      <c r="BZ8" s="696"/>
      <c r="CA8" s="696"/>
      <c r="CB8" s="734"/>
      <c r="CD8" s="654" t="s">
        <v>244</v>
      </c>
      <c r="CE8" s="655"/>
      <c r="CF8" s="655"/>
      <c r="CG8" s="655"/>
      <c r="CH8" s="655"/>
      <c r="CI8" s="655"/>
      <c r="CJ8" s="655"/>
      <c r="CK8" s="655"/>
      <c r="CL8" s="655"/>
      <c r="CM8" s="655"/>
      <c r="CN8" s="655"/>
      <c r="CO8" s="655"/>
      <c r="CP8" s="655"/>
      <c r="CQ8" s="656"/>
      <c r="CR8" s="657">
        <v>1442014</v>
      </c>
      <c r="CS8" s="658"/>
      <c r="CT8" s="658"/>
      <c r="CU8" s="658"/>
      <c r="CV8" s="658"/>
      <c r="CW8" s="658"/>
      <c r="CX8" s="658"/>
      <c r="CY8" s="659"/>
      <c r="CZ8" s="695">
        <v>29.3</v>
      </c>
      <c r="DA8" s="695"/>
      <c r="DB8" s="695"/>
      <c r="DC8" s="695"/>
      <c r="DD8" s="663">
        <v>68625</v>
      </c>
      <c r="DE8" s="658"/>
      <c r="DF8" s="658"/>
      <c r="DG8" s="658"/>
      <c r="DH8" s="658"/>
      <c r="DI8" s="658"/>
      <c r="DJ8" s="658"/>
      <c r="DK8" s="658"/>
      <c r="DL8" s="658"/>
      <c r="DM8" s="658"/>
      <c r="DN8" s="658"/>
      <c r="DO8" s="658"/>
      <c r="DP8" s="659"/>
      <c r="DQ8" s="663">
        <v>720163</v>
      </c>
      <c r="DR8" s="658"/>
      <c r="DS8" s="658"/>
      <c r="DT8" s="658"/>
      <c r="DU8" s="658"/>
      <c r="DV8" s="658"/>
      <c r="DW8" s="658"/>
      <c r="DX8" s="658"/>
      <c r="DY8" s="658"/>
      <c r="DZ8" s="658"/>
      <c r="EA8" s="658"/>
      <c r="EB8" s="658"/>
      <c r="EC8" s="694"/>
    </row>
    <row r="9" spans="2:143" ht="11.25" customHeight="1" x14ac:dyDescent="0.15">
      <c r="B9" s="654" t="s">
        <v>245</v>
      </c>
      <c r="C9" s="655"/>
      <c r="D9" s="655"/>
      <c r="E9" s="655"/>
      <c r="F9" s="655"/>
      <c r="G9" s="655"/>
      <c r="H9" s="655"/>
      <c r="I9" s="655"/>
      <c r="J9" s="655"/>
      <c r="K9" s="655"/>
      <c r="L9" s="655"/>
      <c r="M9" s="655"/>
      <c r="N9" s="655"/>
      <c r="O9" s="655"/>
      <c r="P9" s="655"/>
      <c r="Q9" s="656"/>
      <c r="R9" s="657">
        <v>7238</v>
      </c>
      <c r="S9" s="658"/>
      <c r="T9" s="658"/>
      <c r="U9" s="658"/>
      <c r="V9" s="658"/>
      <c r="W9" s="658"/>
      <c r="X9" s="658"/>
      <c r="Y9" s="659"/>
      <c r="Z9" s="695">
        <v>0.1</v>
      </c>
      <c r="AA9" s="695"/>
      <c r="AB9" s="695"/>
      <c r="AC9" s="695"/>
      <c r="AD9" s="696">
        <v>7238</v>
      </c>
      <c r="AE9" s="696"/>
      <c r="AF9" s="696"/>
      <c r="AG9" s="696"/>
      <c r="AH9" s="696"/>
      <c r="AI9" s="696"/>
      <c r="AJ9" s="696"/>
      <c r="AK9" s="696"/>
      <c r="AL9" s="660">
        <v>0.3</v>
      </c>
      <c r="AM9" s="661"/>
      <c r="AN9" s="661"/>
      <c r="AO9" s="697"/>
      <c r="AP9" s="654" t="s">
        <v>246</v>
      </c>
      <c r="AQ9" s="655"/>
      <c r="AR9" s="655"/>
      <c r="AS9" s="655"/>
      <c r="AT9" s="655"/>
      <c r="AU9" s="655"/>
      <c r="AV9" s="655"/>
      <c r="AW9" s="655"/>
      <c r="AX9" s="655"/>
      <c r="AY9" s="655"/>
      <c r="AZ9" s="655"/>
      <c r="BA9" s="655"/>
      <c r="BB9" s="655"/>
      <c r="BC9" s="655"/>
      <c r="BD9" s="655"/>
      <c r="BE9" s="655"/>
      <c r="BF9" s="656"/>
      <c r="BG9" s="657">
        <v>353933</v>
      </c>
      <c r="BH9" s="658"/>
      <c r="BI9" s="658"/>
      <c r="BJ9" s="658"/>
      <c r="BK9" s="658"/>
      <c r="BL9" s="658"/>
      <c r="BM9" s="658"/>
      <c r="BN9" s="659"/>
      <c r="BO9" s="695">
        <v>30.8</v>
      </c>
      <c r="BP9" s="695"/>
      <c r="BQ9" s="695"/>
      <c r="BR9" s="695"/>
      <c r="BS9" s="696" t="s">
        <v>140</v>
      </c>
      <c r="BT9" s="696"/>
      <c r="BU9" s="696"/>
      <c r="BV9" s="696"/>
      <c r="BW9" s="696"/>
      <c r="BX9" s="696"/>
      <c r="BY9" s="696"/>
      <c r="BZ9" s="696"/>
      <c r="CA9" s="696"/>
      <c r="CB9" s="734"/>
      <c r="CD9" s="654" t="s">
        <v>247</v>
      </c>
      <c r="CE9" s="655"/>
      <c r="CF9" s="655"/>
      <c r="CG9" s="655"/>
      <c r="CH9" s="655"/>
      <c r="CI9" s="655"/>
      <c r="CJ9" s="655"/>
      <c r="CK9" s="655"/>
      <c r="CL9" s="655"/>
      <c r="CM9" s="655"/>
      <c r="CN9" s="655"/>
      <c r="CO9" s="655"/>
      <c r="CP9" s="655"/>
      <c r="CQ9" s="656"/>
      <c r="CR9" s="657">
        <v>332715</v>
      </c>
      <c r="CS9" s="658"/>
      <c r="CT9" s="658"/>
      <c r="CU9" s="658"/>
      <c r="CV9" s="658"/>
      <c r="CW9" s="658"/>
      <c r="CX9" s="658"/>
      <c r="CY9" s="659"/>
      <c r="CZ9" s="695">
        <v>6.8</v>
      </c>
      <c r="DA9" s="695"/>
      <c r="DB9" s="695"/>
      <c r="DC9" s="695"/>
      <c r="DD9" s="663">
        <v>1073</v>
      </c>
      <c r="DE9" s="658"/>
      <c r="DF9" s="658"/>
      <c r="DG9" s="658"/>
      <c r="DH9" s="658"/>
      <c r="DI9" s="658"/>
      <c r="DJ9" s="658"/>
      <c r="DK9" s="658"/>
      <c r="DL9" s="658"/>
      <c r="DM9" s="658"/>
      <c r="DN9" s="658"/>
      <c r="DO9" s="658"/>
      <c r="DP9" s="659"/>
      <c r="DQ9" s="663">
        <v>231205</v>
      </c>
      <c r="DR9" s="658"/>
      <c r="DS9" s="658"/>
      <c r="DT9" s="658"/>
      <c r="DU9" s="658"/>
      <c r="DV9" s="658"/>
      <c r="DW9" s="658"/>
      <c r="DX9" s="658"/>
      <c r="DY9" s="658"/>
      <c r="DZ9" s="658"/>
      <c r="EA9" s="658"/>
      <c r="EB9" s="658"/>
      <c r="EC9" s="694"/>
    </row>
    <row r="10" spans="2:143" ht="11.25" customHeight="1" x14ac:dyDescent="0.15">
      <c r="B10" s="654" t="s">
        <v>248</v>
      </c>
      <c r="C10" s="655"/>
      <c r="D10" s="655"/>
      <c r="E10" s="655"/>
      <c r="F10" s="655"/>
      <c r="G10" s="655"/>
      <c r="H10" s="655"/>
      <c r="I10" s="655"/>
      <c r="J10" s="655"/>
      <c r="K10" s="655"/>
      <c r="L10" s="655"/>
      <c r="M10" s="655"/>
      <c r="N10" s="655"/>
      <c r="O10" s="655"/>
      <c r="P10" s="655"/>
      <c r="Q10" s="656"/>
      <c r="R10" s="657" t="s">
        <v>183</v>
      </c>
      <c r="S10" s="658"/>
      <c r="T10" s="658"/>
      <c r="U10" s="658"/>
      <c r="V10" s="658"/>
      <c r="W10" s="658"/>
      <c r="X10" s="658"/>
      <c r="Y10" s="659"/>
      <c r="Z10" s="695" t="s">
        <v>238</v>
      </c>
      <c r="AA10" s="695"/>
      <c r="AB10" s="695"/>
      <c r="AC10" s="695"/>
      <c r="AD10" s="696" t="s">
        <v>238</v>
      </c>
      <c r="AE10" s="696"/>
      <c r="AF10" s="696"/>
      <c r="AG10" s="696"/>
      <c r="AH10" s="696"/>
      <c r="AI10" s="696"/>
      <c r="AJ10" s="696"/>
      <c r="AK10" s="696"/>
      <c r="AL10" s="660" t="s">
        <v>183</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27688</v>
      </c>
      <c r="BH10" s="658"/>
      <c r="BI10" s="658"/>
      <c r="BJ10" s="658"/>
      <c r="BK10" s="658"/>
      <c r="BL10" s="658"/>
      <c r="BM10" s="658"/>
      <c r="BN10" s="659"/>
      <c r="BO10" s="695">
        <v>2.4</v>
      </c>
      <c r="BP10" s="695"/>
      <c r="BQ10" s="695"/>
      <c r="BR10" s="695"/>
      <c r="BS10" s="696" t="s">
        <v>183</v>
      </c>
      <c r="BT10" s="696"/>
      <c r="BU10" s="696"/>
      <c r="BV10" s="696"/>
      <c r="BW10" s="696"/>
      <c r="BX10" s="696"/>
      <c r="BY10" s="696"/>
      <c r="BZ10" s="696"/>
      <c r="CA10" s="696"/>
      <c r="CB10" s="734"/>
      <c r="CD10" s="654" t="s">
        <v>250</v>
      </c>
      <c r="CE10" s="655"/>
      <c r="CF10" s="655"/>
      <c r="CG10" s="655"/>
      <c r="CH10" s="655"/>
      <c r="CI10" s="655"/>
      <c r="CJ10" s="655"/>
      <c r="CK10" s="655"/>
      <c r="CL10" s="655"/>
      <c r="CM10" s="655"/>
      <c r="CN10" s="655"/>
      <c r="CO10" s="655"/>
      <c r="CP10" s="655"/>
      <c r="CQ10" s="656"/>
      <c r="CR10" s="657" t="s">
        <v>183</v>
      </c>
      <c r="CS10" s="658"/>
      <c r="CT10" s="658"/>
      <c r="CU10" s="658"/>
      <c r="CV10" s="658"/>
      <c r="CW10" s="658"/>
      <c r="CX10" s="658"/>
      <c r="CY10" s="659"/>
      <c r="CZ10" s="695" t="s">
        <v>238</v>
      </c>
      <c r="DA10" s="695"/>
      <c r="DB10" s="695"/>
      <c r="DC10" s="695"/>
      <c r="DD10" s="663" t="s">
        <v>238</v>
      </c>
      <c r="DE10" s="658"/>
      <c r="DF10" s="658"/>
      <c r="DG10" s="658"/>
      <c r="DH10" s="658"/>
      <c r="DI10" s="658"/>
      <c r="DJ10" s="658"/>
      <c r="DK10" s="658"/>
      <c r="DL10" s="658"/>
      <c r="DM10" s="658"/>
      <c r="DN10" s="658"/>
      <c r="DO10" s="658"/>
      <c r="DP10" s="659"/>
      <c r="DQ10" s="663" t="s">
        <v>140</v>
      </c>
      <c r="DR10" s="658"/>
      <c r="DS10" s="658"/>
      <c r="DT10" s="658"/>
      <c r="DU10" s="658"/>
      <c r="DV10" s="658"/>
      <c r="DW10" s="658"/>
      <c r="DX10" s="658"/>
      <c r="DY10" s="658"/>
      <c r="DZ10" s="658"/>
      <c r="EA10" s="658"/>
      <c r="EB10" s="658"/>
      <c r="EC10" s="694"/>
    </row>
    <row r="11" spans="2:143" ht="11.25" customHeight="1" x14ac:dyDescent="0.15">
      <c r="B11" s="654" t="s">
        <v>251</v>
      </c>
      <c r="C11" s="655"/>
      <c r="D11" s="655"/>
      <c r="E11" s="655"/>
      <c r="F11" s="655"/>
      <c r="G11" s="655"/>
      <c r="H11" s="655"/>
      <c r="I11" s="655"/>
      <c r="J11" s="655"/>
      <c r="K11" s="655"/>
      <c r="L11" s="655"/>
      <c r="M11" s="655"/>
      <c r="N11" s="655"/>
      <c r="O11" s="655"/>
      <c r="P11" s="655"/>
      <c r="Q11" s="656"/>
      <c r="R11" s="657">
        <v>184010</v>
      </c>
      <c r="S11" s="658"/>
      <c r="T11" s="658"/>
      <c r="U11" s="658"/>
      <c r="V11" s="658"/>
      <c r="W11" s="658"/>
      <c r="X11" s="658"/>
      <c r="Y11" s="659"/>
      <c r="Z11" s="660">
        <v>3.5</v>
      </c>
      <c r="AA11" s="661"/>
      <c r="AB11" s="661"/>
      <c r="AC11" s="662"/>
      <c r="AD11" s="663">
        <v>184010</v>
      </c>
      <c r="AE11" s="658"/>
      <c r="AF11" s="658"/>
      <c r="AG11" s="658"/>
      <c r="AH11" s="658"/>
      <c r="AI11" s="658"/>
      <c r="AJ11" s="658"/>
      <c r="AK11" s="659"/>
      <c r="AL11" s="660">
        <v>6.5</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86206</v>
      </c>
      <c r="BH11" s="658"/>
      <c r="BI11" s="658"/>
      <c r="BJ11" s="658"/>
      <c r="BK11" s="658"/>
      <c r="BL11" s="658"/>
      <c r="BM11" s="658"/>
      <c r="BN11" s="659"/>
      <c r="BO11" s="695">
        <v>7.5</v>
      </c>
      <c r="BP11" s="695"/>
      <c r="BQ11" s="695"/>
      <c r="BR11" s="695"/>
      <c r="BS11" s="696">
        <v>24593</v>
      </c>
      <c r="BT11" s="696"/>
      <c r="BU11" s="696"/>
      <c r="BV11" s="696"/>
      <c r="BW11" s="696"/>
      <c r="BX11" s="696"/>
      <c r="BY11" s="696"/>
      <c r="BZ11" s="696"/>
      <c r="CA11" s="696"/>
      <c r="CB11" s="734"/>
      <c r="CD11" s="654" t="s">
        <v>253</v>
      </c>
      <c r="CE11" s="655"/>
      <c r="CF11" s="655"/>
      <c r="CG11" s="655"/>
      <c r="CH11" s="655"/>
      <c r="CI11" s="655"/>
      <c r="CJ11" s="655"/>
      <c r="CK11" s="655"/>
      <c r="CL11" s="655"/>
      <c r="CM11" s="655"/>
      <c r="CN11" s="655"/>
      <c r="CO11" s="655"/>
      <c r="CP11" s="655"/>
      <c r="CQ11" s="656"/>
      <c r="CR11" s="657">
        <v>25047</v>
      </c>
      <c r="CS11" s="658"/>
      <c r="CT11" s="658"/>
      <c r="CU11" s="658"/>
      <c r="CV11" s="658"/>
      <c r="CW11" s="658"/>
      <c r="CX11" s="658"/>
      <c r="CY11" s="659"/>
      <c r="CZ11" s="695">
        <v>0.5</v>
      </c>
      <c r="DA11" s="695"/>
      <c r="DB11" s="695"/>
      <c r="DC11" s="695"/>
      <c r="DD11" s="663">
        <v>2209</v>
      </c>
      <c r="DE11" s="658"/>
      <c r="DF11" s="658"/>
      <c r="DG11" s="658"/>
      <c r="DH11" s="658"/>
      <c r="DI11" s="658"/>
      <c r="DJ11" s="658"/>
      <c r="DK11" s="658"/>
      <c r="DL11" s="658"/>
      <c r="DM11" s="658"/>
      <c r="DN11" s="658"/>
      <c r="DO11" s="658"/>
      <c r="DP11" s="659"/>
      <c r="DQ11" s="663">
        <v>20080</v>
      </c>
      <c r="DR11" s="658"/>
      <c r="DS11" s="658"/>
      <c r="DT11" s="658"/>
      <c r="DU11" s="658"/>
      <c r="DV11" s="658"/>
      <c r="DW11" s="658"/>
      <c r="DX11" s="658"/>
      <c r="DY11" s="658"/>
      <c r="DZ11" s="658"/>
      <c r="EA11" s="658"/>
      <c r="EB11" s="658"/>
      <c r="EC11" s="694"/>
    </row>
    <row r="12" spans="2:143" ht="11.25" customHeight="1" x14ac:dyDescent="0.15">
      <c r="B12" s="654" t="s">
        <v>254</v>
      </c>
      <c r="C12" s="655"/>
      <c r="D12" s="655"/>
      <c r="E12" s="655"/>
      <c r="F12" s="655"/>
      <c r="G12" s="655"/>
      <c r="H12" s="655"/>
      <c r="I12" s="655"/>
      <c r="J12" s="655"/>
      <c r="K12" s="655"/>
      <c r="L12" s="655"/>
      <c r="M12" s="655"/>
      <c r="N12" s="655"/>
      <c r="O12" s="655"/>
      <c r="P12" s="655"/>
      <c r="Q12" s="656"/>
      <c r="R12" s="657" t="s">
        <v>238</v>
      </c>
      <c r="S12" s="658"/>
      <c r="T12" s="658"/>
      <c r="U12" s="658"/>
      <c r="V12" s="658"/>
      <c r="W12" s="658"/>
      <c r="X12" s="658"/>
      <c r="Y12" s="659"/>
      <c r="Z12" s="695" t="s">
        <v>238</v>
      </c>
      <c r="AA12" s="695"/>
      <c r="AB12" s="695"/>
      <c r="AC12" s="695"/>
      <c r="AD12" s="696" t="s">
        <v>183</v>
      </c>
      <c r="AE12" s="696"/>
      <c r="AF12" s="696"/>
      <c r="AG12" s="696"/>
      <c r="AH12" s="696"/>
      <c r="AI12" s="696"/>
      <c r="AJ12" s="696"/>
      <c r="AK12" s="696"/>
      <c r="AL12" s="660" t="s">
        <v>238</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613213</v>
      </c>
      <c r="BH12" s="658"/>
      <c r="BI12" s="658"/>
      <c r="BJ12" s="658"/>
      <c r="BK12" s="658"/>
      <c r="BL12" s="658"/>
      <c r="BM12" s="658"/>
      <c r="BN12" s="659"/>
      <c r="BO12" s="695">
        <v>53.4</v>
      </c>
      <c r="BP12" s="695"/>
      <c r="BQ12" s="695"/>
      <c r="BR12" s="695"/>
      <c r="BS12" s="696" t="s">
        <v>238</v>
      </c>
      <c r="BT12" s="696"/>
      <c r="BU12" s="696"/>
      <c r="BV12" s="696"/>
      <c r="BW12" s="696"/>
      <c r="BX12" s="696"/>
      <c r="BY12" s="696"/>
      <c r="BZ12" s="696"/>
      <c r="CA12" s="696"/>
      <c r="CB12" s="734"/>
      <c r="CD12" s="654" t="s">
        <v>256</v>
      </c>
      <c r="CE12" s="655"/>
      <c r="CF12" s="655"/>
      <c r="CG12" s="655"/>
      <c r="CH12" s="655"/>
      <c r="CI12" s="655"/>
      <c r="CJ12" s="655"/>
      <c r="CK12" s="655"/>
      <c r="CL12" s="655"/>
      <c r="CM12" s="655"/>
      <c r="CN12" s="655"/>
      <c r="CO12" s="655"/>
      <c r="CP12" s="655"/>
      <c r="CQ12" s="656"/>
      <c r="CR12" s="657">
        <v>100634</v>
      </c>
      <c r="CS12" s="658"/>
      <c r="CT12" s="658"/>
      <c r="CU12" s="658"/>
      <c r="CV12" s="658"/>
      <c r="CW12" s="658"/>
      <c r="CX12" s="658"/>
      <c r="CY12" s="659"/>
      <c r="CZ12" s="695">
        <v>2</v>
      </c>
      <c r="DA12" s="695"/>
      <c r="DB12" s="695"/>
      <c r="DC12" s="695"/>
      <c r="DD12" s="663">
        <v>16894</v>
      </c>
      <c r="DE12" s="658"/>
      <c r="DF12" s="658"/>
      <c r="DG12" s="658"/>
      <c r="DH12" s="658"/>
      <c r="DI12" s="658"/>
      <c r="DJ12" s="658"/>
      <c r="DK12" s="658"/>
      <c r="DL12" s="658"/>
      <c r="DM12" s="658"/>
      <c r="DN12" s="658"/>
      <c r="DO12" s="658"/>
      <c r="DP12" s="659"/>
      <c r="DQ12" s="663">
        <v>100634</v>
      </c>
      <c r="DR12" s="658"/>
      <c r="DS12" s="658"/>
      <c r="DT12" s="658"/>
      <c r="DU12" s="658"/>
      <c r="DV12" s="658"/>
      <c r="DW12" s="658"/>
      <c r="DX12" s="658"/>
      <c r="DY12" s="658"/>
      <c r="DZ12" s="658"/>
      <c r="EA12" s="658"/>
      <c r="EB12" s="658"/>
      <c r="EC12" s="694"/>
    </row>
    <row r="13" spans="2:143" ht="11.25" customHeight="1" x14ac:dyDescent="0.15">
      <c r="B13" s="654" t="s">
        <v>257</v>
      </c>
      <c r="C13" s="655"/>
      <c r="D13" s="655"/>
      <c r="E13" s="655"/>
      <c r="F13" s="655"/>
      <c r="G13" s="655"/>
      <c r="H13" s="655"/>
      <c r="I13" s="655"/>
      <c r="J13" s="655"/>
      <c r="K13" s="655"/>
      <c r="L13" s="655"/>
      <c r="M13" s="655"/>
      <c r="N13" s="655"/>
      <c r="O13" s="655"/>
      <c r="P13" s="655"/>
      <c r="Q13" s="656"/>
      <c r="R13" s="657" t="s">
        <v>183</v>
      </c>
      <c r="S13" s="658"/>
      <c r="T13" s="658"/>
      <c r="U13" s="658"/>
      <c r="V13" s="658"/>
      <c r="W13" s="658"/>
      <c r="X13" s="658"/>
      <c r="Y13" s="659"/>
      <c r="Z13" s="695" t="s">
        <v>238</v>
      </c>
      <c r="AA13" s="695"/>
      <c r="AB13" s="695"/>
      <c r="AC13" s="695"/>
      <c r="AD13" s="696" t="s">
        <v>183</v>
      </c>
      <c r="AE13" s="696"/>
      <c r="AF13" s="696"/>
      <c r="AG13" s="696"/>
      <c r="AH13" s="696"/>
      <c r="AI13" s="696"/>
      <c r="AJ13" s="696"/>
      <c r="AK13" s="696"/>
      <c r="AL13" s="660" t="s">
        <v>183</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613213</v>
      </c>
      <c r="BH13" s="658"/>
      <c r="BI13" s="658"/>
      <c r="BJ13" s="658"/>
      <c r="BK13" s="658"/>
      <c r="BL13" s="658"/>
      <c r="BM13" s="658"/>
      <c r="BN13" s="659"/>
      <c r="BO13" s="695">
        <v>53.4</v>
      </c>
      <c r="BP13" s="695"/>
      <c r="BQ13" s="695"/>
      <c r="BR13" s="695"/>
      <c r="BS13" s="696" t="s">
        <v>238</v>
      </c>
      <c r="BT13" s="696"/>
      <c r="BU13" s="696"/>
      <c r="BV13" s="696"/>
      <c r="BW13" s="696"/>
      <c r="BX13" s="696"/>
      <c r="BY13" s="696"/>
      <c r="BZ13" s="696"/>
      <c r="CA13" s="696"/>
      <c r="CB13" s="734"/>
      <c r="CD13" s="654" t="s">
        <v>259</v>
      </c>
      <c r="CE13" s="655"/>
      <c r="CF13" s="655"/>
      <c r="CG13" s="655"/>
      <c r="CH13" s="655"/>
      <c r="CI13" s="655"/>
      <c r="CJ13" s="655"/>
      <c r="CK13" s="655"/>
      <c r="CL13" s="655"/>
      <c r="CM13" s="655"/>
      <c r="CN13" s="655"/>
      <c r="CO13" s="655"/>
      <c r="CP13" s="655"/>
      <c r="CQ13" s="656"/>
      <c r="CR13" s="657">
        <v>666930</v>
      </c>
      <c r="CS13" s="658"/>
      <c r="CT13" s="658"/>
      <c r="CU13" s="658"/>
      <c r="CV13" s="658"/>
      <c r="CW13" s="658"/>
      <c r="CX13" s="658"/>
      <c r="CY13" s="659"/>
      <c r="CZ13" s="695">
        <v>13.6</v>
      </c>
      <c r="DA13" s="695"/>
      <c r="DB13" s="695"/>
      <c r="DC13" s="695"/>
      <c r="DD13" s="663">
        <v>472921</v>
      </c>
      <c r="DE13" s="658"/>
      <c r="DF13" s="658"/>
      <c r="DG13" s="658"/>
      <c r="DH13" s="658"/>
      <c r="DI13" s="658"/>
      <c r="DJ13" s="658"/>
      <c r="DK13" s="658"/>
      <c r="DL13" s="658"/>
      <c r="DM13" s="658"/>
      <c r="DN13" s="658"/>
      <c r="DO13" s="658"/>
      <c r="DP13" s="659"/>
      <c r="DQ13" s="663">
        <v>264383</v>
      </c>
      <c r="DR13" s="658"/>
      <c r="DS13" s="658"/>
      <c r="DT13" s="658"/>
      <c r="DU13" s="658"/>
      <c r="DV13" s="658"/>
      <c r="DW13" s="658"/>
      <c r="DX13" s="658"/>
      <c r="DY13" s="658"/>
      <c r="DZ13" s="658"/>
      <c r="EA13" s="658"/>
      <c r="EB13" s="658"/>
      <c r="EC13" s="694"/>
    </row>
    <row r="14" spans="2:143" ht="11.25" customHeight="1" x14ac:dyDescent="0.15">
      <c r="B14" s="654" t="s">
        <v>260</v>
      </c>
      <c r="C14" s="655"/>
      <c r="D14" s="655"/>
      <c r="E14" s="655"/>
      <c r="F14" s="655"/>
      <c r="G14" s="655"/>
      <c r="H14" s="655"/>
      <c r="I14" s="655"/>
      <c r="J14" s="655"/>
      <c r="K14" s="655"/>
      <c r="L14" s="655"/>
      <c r="M14" s="655"/>
      <c r="N14" s="655"/>
      <c r="O14" s="655"/>
      <c r="P14" s="655"/>
      <c r="Q14" s="656"/>
      <c r="R14" s="657">
        <v>139</v>
      </c>
      <c r="S14" s="658"/>
      <c r="T14" s="658"/>
      <c r="U14" s="658"/>
      <c r="V14" s="658"/>
      <c r="W14" s="658"/>
      <c r="X14" s="658"/>
      <c r="Y14" s="659"/>
      <c r="Z14" s="695">
        <v>0</v>
      </c>
      <c r="AA14" s="695"/>
      <c r="AB14" s="695"/>
      <c r="AC14" s="695"/>
      <c r="AD14" s="696">
        <v>139</v>
      </c>
      <c r="AE14" s="696"/>
      <c r="AF14" s="696"/>
      <c r="AG14" s="696"/>
      <c r="AH14" s="696"/>
      <c r="AI14" s="696"/>
      <c r="AJ14" s="696"/>
      <c r="AK14" s="696"/>
      <c r="AL14" s="660">
        <v>0</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25686</v>
      </c>
      <c r="BH14" s="658"/>
      <c r="BI14" s="658"/>
      <c r="BJ14" s="658"/>
      <c r="BK14" s="658"/>
      <c r="BL14" s="658"/>
      <c r="BM14" s="658"/>
      <c r="BN14" s="659"/>
      <c r="BO14" s="695">
        <v>2.2000000000000002</v>
      </c>
      <c r="BP14" s="695"/>
      <c r="BQ14" s="695"/>
      <c r="BR14" s="695"/>
      <c r="BS14" s="696" t="s">
        <v>238</v>
      </c>
      <c r="BT14" s="696"/>
      <c r="BU14" s="696"/>
      <c r="BV14" s="696"/>
      <c r="BW14" s="696"/>
      <c r="BX14" s="696"/>
      <c r="BY14" s="696"/>
      <c r="BZ14" s="696"/>
      <c r="CA14" s="696"/>
      <c r="CB14" s="734"/>
      <c r="CD14" s="654" t="s">
        <v>262</v>
      </c>
      <c r="CE14" s="655"/>
      <c r="CF14" s="655"/>
      <c r="CG14" s="655"/>
      <c r="CH14" s="655"/>
      <c r="CI14" s="655"/>
      <c r="CJ14" s="655"/>
      <c r="CK14" s="655"/>
      <c r="CL14" s="655"/>
      <c r="CM14" s="655"/>
      <c r="CN14" s="655"/>
      <c r="CO14" s="655"/>
      <c r="CP14" s="655"/>
      <c r="CQ14" s="656"/>
      <c r="CR14" s="657">
        <v>183821</v>
      </c>
      <c r="CS14" s="658"/>
      <c r="CT14" s="658"/>
      <c r="CU14" s="658"/>
      <c r="CV14" s="658"/>
      <c r="CW14" s="658"/>
      <c r="CX14" s="658"/>
      <c r="CY14" s="659"/>
      <c r="CZ14" s="695">
        <v>3.7</v>
      </c>
      <c r="DA14" s="695"/>
      <c r="DB14" s="695"/>
      <c r="DC14" s="695"/>
      <c r="DD14" s="663">
        <v>2678</v>
      </c>
      <c r="DE14" s="658"/>
      <c r="DF14" s="658"/>
      <c r="DG14" s="658"/>
      <c r="DH14" s="658"/>
      <c r="DI14" s="658"/>
      <c r="DJ14" s="658"/>
      <c r="DK14" s="658"/>
      <c r="DL14" s="658"/>
      <c r="DM14" s="658"/>
      <c r="DN14" s="658"/>
      <c r="DO14" s="658"/>
      <c r="DP14" s="659"/>
      <c r="DQ14" s="663">
        <v>182385</v>
      </c>
      <c r="DR14" s="658"/>
      <c r="DS14" s="658"/>
      <c r="DT14" s="658"/>
      <c r="DU14" s="658"/>
      <c r="DV14" s="658"/>
      <c r="DW14" s="658"/>
      <c r="DX14" s="658"/>
      <c r="DY14" s="658"/>
      <c r="DZ14" s="658"/>
      <c r="EA14" s="658"/>
      <c r="EB14" s="658"/>
      <c r="EC14" s="694"/>
    </row>
    <row r="15" spans="2:143" ht="11.25" customHeight="1" x14ac:dyDescent="0.15">
      <c r="B15" s="654" t="s">
        <v>263</v>
      </c>
      <c r="C15" s="655"/>
      <c r="D15" s="655"/>
      <c r="E15" s="655"/>
      <c r="F15" s="655"/>
      <c r="G15" s="655"/>
      <c r="H15" s="655"/>
      <c r="I15" s="655"/>
      <c r="J15" s="655"/>
      <c r="K15" s="655"/>
      <c r="L15" s="655"/>
      <c r="M15" s="655"/>
      <c r="N15" s="655"/>
      <c r="O15" s="655"/>
      <c r="P15" s="655"/>
      <c r="Q15" s="656"/>
      <c r="R15" s="657" t="s">
        <v>238</v>
      </c>
      <c r="S15" s="658"/>
      <c r="T15" s="658"/>
      <c r="U15" s="658"/>
      <c r="V15" s="658"/>
      <c r="W15" s="658"/>
      <c r="X15" s="658"/>
      <c r="Y15" s="659"/>
      <c r="Z15" s="695" t="s">
        <v>238</v>
      </c>
      <c r="AA15" s="695"/>
      <c r="AB15" s="695"/>
      <c r="AC15" s="695"/>
      <c r="AD15" s="696" t="s">
        <v>183</v>
      </c>
      <c r="AE15" s="696"/>
      <c r="AF15" s="696"/>
      <c r="AG15" s="696"/>
      <c r="AH15" s="696"/>
      <c r="AI15" s="696"/>
      <c r="AJ15" s="696"/>
      <c r="AK15" s="696"/>
      <c r="AL15" s="660" t="s">
        <v>238</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28386</v>
      </c>
      <c r="BH15" s="658"/>
      <c r="BI15" s="658"/>
      <c r="BJ15" s="658"/>
      <c r="BK15" s="658"/>
      <c r="BL15" s="658"/>
      <c r="BM15" s="658"/>
      <c r="BN15" s="659"/>
      <c r="BO15" s="695">
        <v>2.5</v>
      </c>
      <c r="BP15" s="695"/>
      <c r="BQ15" s="695"/>
      <c r="BR15" s="695"/>
      <c r="BS15" s="696" t="s">
        <v>140</v>
      </c>
      <c r="BT15" s="696"/>
      <c r="BU15" s="696"/>
      <c r="BV15" s="696"/>
      <c r="BW15" s="696"/>
      <c r="BX15" s="696"/>
      <c r="BY15" s="696"/>
      <c r="BZ15" s="696"/>
      <c r="CA15" s="696"/>
      <c r="CB15" s="734"/>
      <c r="CD15" s="654" t="s">
        <v>265</v>
      </c>
      <c r="CE15" s="655"/>
      <c r="CF15" s="655"/>
      <c r="CG15" s="655"/>
      <c r="CH15" s="655"/>
      <c r="CI15" s="655"/>
      <c r="CJ15" s="655"/>
      <c r="CK15" s="655"/>
      <c r="CL15" s="655"/>
      <c r="CM15" s="655"/>
      <c r="CN15" s="655"/>
      <c r="CO15" s="655"/>
      <c r="CP15" s="655"/>
      <c r="CQ15" s="656"/>
      <c r="CR15" s="657">
        <v>567867</v>
      </c>
      <c r="CS15" s="658"/>
      <c r="CT15" s="658"/>
      <c r="CU15" s="658"/>
      <c r="CV15" s="658"/>
      <c r="CW15" s="658"/>
      <c r="CX15" s="658"/>
      <c r="CY15" s="659"/>
      <c r="CZ15" s="695">
        <v>11.5</v>
      </c>
      <c r="DA15" s="695"/>
      <c r="DB15" s="695"/>
      <c r="DC15" s="695"/>
      <c r="DD15" s="663">
        <v>27475</v>
      </c>
      <c r="DE15" s="658"/>
      <c r="DF15" s="658"/>
      <c r="DG15" s="658"/>
      <c r="DH15" s="658"/>
      <c r="DI15" s="658"/>
      <c r="DJ15" s="658"/>
      <c r="DK15" s="658"/>
      <c r="DL15" s="658"/>
      <c r="DM15" s="658"/>
      <c r="DN15" s="658"/>
      <c r="DO15" s="658"/>
      <c r="DP15" s="659"/>
      <c r="DQ15" s="663">
        <v>516358</v>
      </c>
      <c r="DR15" s="658"/>
      <c r="DS15" s="658"/>
      <c r="DT15" s="658"/>
      <c r="DU15" s="658"/>
      <c r="DV15" s="658"/>
      <c r="DW15" s="658"/>
      <c r="DX15" s="658"/>
      <c r="DY15" s="658"/>
      <c r="DZ15" s="658"/>
      <c r="EA15" s="658"/>
      <c r="EB15" s="658"/>
      <c r="EC15" s="694"/>
    </row>
    <row r="16" spans="2:143" ht="11.25" customHeight="1" x14ac:dyDescent="0.15">
      <c r="B16" s="654" t="s">
        <v>266</v>
      </c>
      <c r="C16" s="655"/>
      <c r="D16" s="655"/>
      <c r="E16" s="655"/>
      <c r="F16" s="655"/>
      <c r="G16" s="655"/>
      <c r="H16" s="655"/>
      <c r="I16" s="655"/>
      <c r="J16" s="655"/>
      <c r="K16" s="655"/>
      <c r="L16" s="655"/>
      <c r="M16" s="655"/>
      <c r="N16" s="655"/>
      <c r="O16" s="655"/>
      <c r="P16" s="655"/>
      <c r="Q16" s="656"/>
      <c r="R16" s="657">
        <v>3782</v>
      </c>
      <c r="S16" s="658"/>
      <c r="T16" s="658"/>
      <c r="U16" s="658"/>
      <c r="V16" s="658"/>
      <c r="W16" s="658"/>
      <c r="X16" s="658"/>
      <c r="Y16" s="659"/>
      <c r="Z16" s="695">
        <v>0.1</v>
      </c>
      <c r="AA16" s="695"/>
      <c r="AB16" s="695"/>
      <c r="AC16" s="695"/>
      <c r="AD16" s="696">
        <v>3782</v>
      </c>
      <c r="AE16" s="696"/>
      <c r="AF16" s="696"/>
      <c r="AG16" s="696"/>
      <c r="AH16" s="696"/>
      <c r="AI16" s="696"/>
      <c r="AJ16" s="696"/>
      <c r="AK16" s="696"/>
      <c r="AL16" s="660">
        <v>0.1</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140</v>
      </c>
      <c r="BH16" s="658"/>
      <c r="BI16" s="658"/>
      <c r="BJ16" s="658"/>
      <c r="BK16" s="658"/>
      <c r="BL16" s="658"/>
      <c r="BM16" s="658"/>
      <c r="BN16" s="659"/>
      <c r="BO16" s="695" t="s">
        <v>238</v>
      </c>
      <c r="BP16" s="695"/>
      <c r="BQ16" s="695"/>
      <c r="BR16" s="695"/>
      <c r="BS16" s="696" t="s">
        <v>183</v>
      </c>
      <c r="BT16" s="696"/>
      <c r="BU16" s="696"/>
      <c r="BV16" s="696"/>
      <c r="BW16" s="696"/>
      <c r="BX16" s="696"/>
      <c r="BY16" s="696"/>
      <c r="BZ16" s="696"/>
      <c r="CA16" s="696"/>
      <c r="CB16" s="734"/>
      <c r="CD16" s="654" t="s">
        <v>268</v>
      </c>
      <c r="CE16" s="655"/>
      <c r="CF16" s="655"/>
      <c r="CG16" s="655"/>
      <c r="CH16" s="655"/>
      <c r="CI16" s="655"/>
      <c r="CJ16" s="655"/>
      <c r="CK16" s="655"/>
      <c r="CL16" s="655"/>
      <c r="CM16" s="655"/>
      <c r="CN16" s="655"/>
      <c r="CO16" s="655"/>
      <c r="CP16" s="655"/>
      <c r="CQ16" s="656"/>
      <c r="CR16" s="657" t="s">
        <v>183</v>
      </c>
      <c r="CS16" s="658"/>
      <c r="CT16" s="658"/>
      <c r="CU16" s="658"/>
      <c r="CV16" s="658"/>
      <c r="CW16" s="658"/>
      <c r="CX16" s="658"/>
      <c r="CY16" s="659"/>
      <c r="CZ16" s="695" t="s">
        <v>183</v>
      </c>
      <c r="DA16" s="695"/>
      <c r="DB16" s="695"/>
      <c r="DC16" s="695"/>
      <c r="DD16" s="663" t="s">
        <v>140</v>
      </c>
      <c r="DE16" s="658"/>
      <c r="DF16" s="658"/>
      <c r="DG16" s="658"/>
      <c r="DH16" s="658"/>
      <c r="DI16" s="658"/>
      <c r="DJ16" s="658"/>
      <c r="DK16" s="658"/>
      <c r="DL16" s="658"/>
      <c r="DM16" s="658"/>
      <c r="DN16" s="658"/>
      <c r="DO16" s="658"/>
      <c r="DP16" s="659"/>
      <c r="DQ16" s="663" t="s">
        <v>238</v>
      </c>
      <c r="DR16" s="658"/>
      <c r="DS16" s="658"/>
      <c r="DT16" s="658"/>
      <c r="DU16" s="658"/>
      <c r="DV16" s="658"/>
      <c r="DW16" s="658"/>
      <c r="DX16" s="658"/>
      <c r="DY16" s="658"/>
      <c r="DZ16" s="658"/>
      <c r="EA16" s="658"/>
      <c r="EB16" s="658"/>
      <c r="EC16" s="694"/>
    </row>
    <row r="17" spans="2:133" ht="11.25" customHeight="1" x14ac:dyDescent="0.15">
      <c r="B17" s="654" t="s">
        <v>269</v>
      </c>
      <c r="C17" s="655"/>
      <c r="D17" s="655"/>
      <c r="E17" s="655"/>
      <c r="F17" s="655"/>
      <c r="G17" s="655"/>
      <c r="H17" s="655"/>
      <c r="I17" s="655"/>
      <c r="J17" s="655"/>
      <c r="K17" s="655"/>
      <c r="L17" s="655"/>
      <c r="M17" s="655"/>
      <c r="N17" s="655"/>
      <c r="O17" s="655"/>
      <c r="P17" s="655"/>
      <c r="Q17" s="656"/>
      <c r="R17" s="657">
        <v>16044</v>
      </c>
      <c r="S17" s="658"/>
      <c r="T17" s="658"/>
      <c r="U17" s="658"/>
      <c r="V17" s="658"/>
      <c r="W17" s="658"/>
      <c r="X17" s="658"/>
      <c r="Y17" s="659"/>
      <c r="Z17" s="695">
        <v>0.3</v>
      </c>
      <c r="AA17" s="695"/>
      <c r="AB17" s="695"/>
      <c r="AC17" s="695"/>
      <c r="AD17" s="696">
        <v>16044</v>
      </c>
      <c r="AE17" s="696"/>
      <c r="AF17" s="696"/>
      <c r="AG17" s="696"/>
      <c r="AH17" s="696"/>
      <c r="AI17" s="696"/>
      <c r="AJ17" s="696"/>
      <c r="AK17" s="696"/>
      <c r="AL17" s="660">
        <v>0.6</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238</v>
      </c>
      <c r="BH17" s="658"/>
      <c r="BI17" s="658"/>
      <c r="BJ17" s="658"/>
      <c r="BK17" s="658"/>
      <c r="BL17" s="658"/>
      <c r="BM17" s="658"/>
      <c r="BN17" s="659"/>
      <c r="BO17" s="695" t="s">
        <v>140</v>
      </c>
      <c r="BP17" s="695"/>
      <c r="BQ17" s="695"/>
      <c r="BR17" s="695"/>
      <c r="BS17" s="696" t="s">
        <v>238</v>
      </c>
      <c r="BT17" s="696"/>
      <c r="BU17" s="696"/>
      <c r="BV17" s="696"/>
      <c r="BW17" s="696"/>
      <c r="BX17" s="696"/>
      <c r="BY17" s="696"/>
      <c r="BZ17" s="696"/>
      <c r="CA17" s="696"/>
      <c r="CB17" s="734"/>
      <c r="CD17" s="654" t="s">
        <v>271</v>
      </c>
      <c r="CE17" s="655"/>
      <c r="CF17" s="655"/>
      <c r="CG17" s="655"/>
      <c r="CH17" s="655"/>
      <c r="CI17" s="655"/>
      <c r="CJ17" s="655"/>
      <c r="CK17" s="655"/>
      <c r="CL17" s="655"/>
      <c r="CM17" s="655"/>
      <c r="CN17" s="655"/>
      <c r="CO17" s="655"/>
      <c r="CP17" s="655"/>
      <c r="CQ17" s="656"/>
      <c r="CR17" s="657">
        <v>611103</v>
      </c>
      <c r="CS17" s="658"/>
      <c r="CT17" s="658"/>
      <c r="CU17" s="658"/>
      <c r="CV17" s="658"/>
      <c r="CW17" s="658"/>
      <c r="CX17" s="658"/>
      <c r="CY17" s="659"/>
      <c r="CZ17" s="695">
        <v>12.4</v>
      </c>
      <c r="DA17" s="695"/>
      <c r="DB17" s="695"/>
      <c r="DC17" s="695"/>
      <c r="DD17" s="663" t="s">
        <v>238</v>
      </c>
      <c r="DE17" s="658"/>
      <c r="DF17" s="658"/>
      <c r="DG17" s="658"/>
      <c r="DH17" s="658"/>
      <c r="DI17" s="658"/>
      <c r="DJ17" s="658"/>
      <c r="DK17" s="658"/>
      <c r="DL17" s="658"/>
      <c r="DM17" s="658"/>
      <c r="DN17" s="658"/>
      <c r="DO17" s="658"/>
      <c r="DP17" s="659"/>
      <c r="DQ17" s="663">
        <v>602828</v>
      </c>
      <c r="DR17" s="658"/>
      <c r="DS17" s="658"/>
      <c r="DT17" s="658"/>
      <c r="DU17" s="658"/>
      <c r="DV17" s="658"/>
      <c r="DW17" s="658"/>
      <c r="DX17" s="658"/>
      <c r="DY17" s="658"/>
      <c r="DZ17" s="658"/>
      <c r="EA17" s="658"/>
      <c r="EB17" s="658"/>
      <c r="EC17" s="694"/>
    </row>
    <row r="18" spans="2:133" ht="11.25" customHeight="1" x14ac:dyDescent="0.15">
      <c r="B18" s="654" t="s">
        <v>272</v>
      </c>
      <c r="C18" s="655"/>
      <c r="D18" s="655"/>
      <c r="E18" s="655"/>
      <c r="F18" s="655"/>
      <c r="G18" s="655"/>
      <c r="H18" s="655"/>
      <c r="I18" s="655"/>
      <c r="J18" s="655"/>
      <c r="K18" s="655"/>
      <c r="L18" s="655"/>
      <c r="M18" s="655"/>
      <c r="N18" s="655"/>
      <c r="O18" s="655"/>
      <c r="P18" s="655"/>
      <c r="Q18" s="656"/>
      <c r="R18" s="657">
        <v>10430</v>
      </c>
      <c r="S18" s="658"/>
      <c r="T18" s="658"/>
      <c r="U18" s="658"/>
      <c r="V18" s="658"/>
      <c r="W18" s="658"/>
      <c r="X18" s="658"/>
      <c r="Y18" s="659"/>
      <c r="Z18" s="695">
        <v>0.2</v>
      </c>
      <c r="AA18" s="695"/>
      <c r="AB18" s="695"/>
      <c r="AC18" s="695"/>
      <c r="AD18" s="696">
        <v>10430</v>
      </c>
      <c r="AE18" s="696"/>
      <c r="AF18" s="696"/>
      <c r="AG18" s="696"/>
      <c r="AH18" s="696"/>
      <c r="AI18" s="696"/>
      <c r="AJ18" s="696"/>
      <c r="AK18" s="696"/>
      <c r="AL18" s="660">
        <v>0.4</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140</v>
      </c>
      <c r="BH18" s="658"/>
      <c r="BI18" s="658"/>
      <c r="BJ18" s="658"/>
      <c r="BK18" s="658"/>
      <c r="BL18" s="658"/>
      <c r="BM18" s="658"/>
      <c r="BN18" s="659"/>
      <c r="BO18" s="695" t="s">
        <v>183</v>
      </c>
      <c r="BP18" s="695"/>
      <c r="BQ18" s="695"/>
      <c r="BR18" s="695"/>
      <c r="BS18" s="696" t="s">
        <v>238</v>
      </c>
      <c r="BT18" s="696"/>
      <c r="BU18" s="696"/>
      <c r="BV18" s="696"/>
      <c r="BW18" s="696"/>
      <c r="BX18" s="696"/>
      <c r="BY18" s="696"/>
      <c r="BZ18" s="696"/>
      <c r="CA18" s="696"/>
      <c r="CB18" s="734"/>
      <c r="CD18" s="654" t="s">
        <v>274</v>
      </c>
      <c r="CE18" s="655"/>
      <c r="CF18" s="655"/>
      <c r="CG18" s="655"/>
      <c r="CH18" s="655"/>
      <c r="CI18" s="655"/>
      <c r="CJ18" s="655"/>
      <c r="CK18" s="655"/>
      <c r="CL18" s="655"/>
      <c r="CM18" s="655"/>
      <c r="CN18" s="655"/>
      <c r="CO18" s="655"/>
      <c r="CP18" s="655"/>
      <c r="CQ18" s="656"/>
      <c r="CR18" s="657">
        <v>35149</v>
      </c>
      <c r="CS18" s="658"/>
      <c r="CT18" s="658"/>
      <c r="CU18" s="658"/>
      <c r="CV18" s="658"/>
      <c r="CW18" s="658"/>
      <c r="CX18" s="658"/>
      <c r="CY18" s="659"/>
      <c r="CZ18" s="695">
        <v>0.7</v>
      </c>
      <c r="DA18" s="695"/>
      <c r="DB18" s="695"/>
      <c r="DC18" s="695"/>
      <c r="DD18" s="663">
        <v>35149</v>
      </c>
      <c r="DE18" s="658"/>
      <c r="DF18" s="658"/>
      <c r="DG18" s="658"/>
      <c r="DH18" s="658"/>
      <c r="DI18" s="658"/>
      <c r="DJ18" s="658"/>
      <c r="DK18" s="658"/>
      <c r="DL18" s="658"/>
      <c r="DM18" s="658"/>
      <c r="DN18" s="658"/>
      <c r="DO18" s="658"/>
      <c r="DP18" s="659"/>
      <c r="DQ18" s="663">
        <v>149</v>
      </c>
      <c r="DR18" s="658"/>
      <c r="DS18" s="658"/>
      <c r="DT18" s="658"/>
      <c r="DU18" s="658"/>
      <c r="DV18" s="658"/>
      <c r="DW18" s="658"/>
      <c r="DX18" s="658"/>
      <c r="DY18" s="658"/>
      <c r="DZ18" s="658"/>
      <c r="EA18" s="658"/>
      <c r="EB18" s="658"/>
      <c r="EC18" s="694"/>
    </row>
    <row r="19" spans="2:133" ht="11.25" customHeight="1" x14ac:dyDescent="0.15">
      <c r="B19" s="654" t="s">
        <v>275</v>
      </c>
      <c r="C19" s="655"/>
      <c r="D19" s="655"/>
      <c r="E19" s="655"/>
      <c r="F19" s="655"/>
      <c r="G19" s="655"/>
      <c r="H19" s="655"/>
      <c r="I19" s="655"/>
      <c r="J19" s="655"/>
      <c r="K19" s="655"/>
      <c r="L19" s="655"/>
      <c r="M19" s="655"/>
      <c r="N19" s="655"/>
      <c r="O19" s="655"/>
      <c r="P19" s="655"/>
      <c r="Q19" s="656"/>
      <c r="R19" s="657">
        <v>7716</v>
      </c>
      <c r="S19" s="658"/>
      <c r="T19" s="658"/>
      <c r="U19" s="658"/>
      <c r="V19" s="658"/>
      <c r="W19" s="658"/>
      <c r="X19" s="658"/>
      <c r="Y19" s="659"/>
      <c r="Z19" s="695">
        <v>0.1</v>
      </c>
      <c r="AA19" s="695"/>
      <c r="AB19" s="695"/>
      <c r="AC19" s="695"/>
      <c r="AD19" s="696">
        <v>7716</v>
      </c>
      <c r="AE19" s="696"/>
      <c r="AF19" s="696"/>
      <c r="AG19" s="696"/>
      <c r="AH19" s="696"/>
      <c r="AI19" s="696"/>
      <c r="AJ19" s="696"/>
      <c r="AK19" s="696"/>
      <c r="AL19" s="660">
        <v>0.3</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t="s">
        <v>183</v>
      </c>
      <c r="BH19" s="658"/>
      <c r="BI19" s="658"/>
      <c r="BJ19" s="658"/>
      <c r="BK19" s="658"/>
      <c r="BL19" s="658"/>
      <c r="BM19" s="658"/>
      <c r="BN19" s="659"/>
      <c r="BO19" s="695" t="s">
        <v>183</v>
      </c>
      <c r="BP19" s="695"/>
      <c r="BQ19" s="695"/>
      <c r="BR19" s="695"/>
      <c r="BS19" s="696" t="s">
        <v>140</v>
      </c>
      <c r="BT19" s="696"/>
      <c r="BU19" s="696"/>
      <c r="BV19" s="696"/>
      <c r="BW19" s="696"/>
      <c r="BX19" s="696"/>
      <c r="BY19" s="696"/>
      <c r="BZ19" s="696"/>
      <c r="CA19" s="696"/>
      <c r="CB19" s="734"/>
      <c r="CD19" s="654" t="s">
        <v>277</v>
      </c>
      <c r="CE19" s="655"/>
      <c r="CF19" s="655"/>
      <c r="CG19" s="655"/>
      <c r="CH19" s="655"/>
      <c r="CI19" s="655"/>
      <c r="CJ19" s="655"/>
      <c r="CK19" s="655"/>
      <c r="CL19" s="655"/>
      <c r="CM19" s="655"/>
      <c r="CN19" s="655"/>
      <c r="CO19" s="655"/>
      <c r="CP19" s="655"/>
      <c r="CQ19" s="656"/>
      <c r="CR19" s="657" t="s">
        <v>140</v>
      </c>
      <c r="CS19" s="658"/>
      <c r="CT19" s="658"/>
      <c r="CU19" s="658"/>
      <c r="CV19" s="658"/>
      <c r="CW19" s="658"/>
      <c r="CX19" s="658"/>
      <c r="CY19" s="659"/>
      <c r="CZ19" s="695" t="s">
        <v>238</v>
      </c>
      <c r="DA19" s="695"/>
      <c r="DB19" s="695"/>
      <c r="DC19" s="695"/>
      <c r="DD19" s="663" t="s">
        <v>238</v>
      </c>
      <c r="DE19" s="658"/>
      <c r="DF19" s="658"/>
      <c r="DG19" s="658"/>
      <c r="DH19" s="658"/>
      <c r="DI19" s="658"/>
      <c r="DJ19" s="658"/>
      <c r="DK19" s="658"/>
      <c r="DL19" s="658"/>
      <c r="DM19" s="658"/>
      <c r="DN19" s="658"/>
      <c r="DO19" s="658"/>
      <c r="DP19" s="659"/>
      <c r="DQ19" s="663" t="s">
        <v>183</v>
      </c>
      <c r="DR19" s="658"/>
      <c r="DS19" s="658"/>
      <c r="DT19" s="658"/>
      <c r="DU19" s="658"/>
      <c r="DV19" s="658"/>
      <c r="DW19" s="658"/>
      <c r="DX19" s="658"/>
      <c r="DY19" s="658"/>
      <c r="DZ19" s="658"/>
      <c r="EA19" s="658"/>
      <c r="EB19" s="658"/>
      <c r="EC19" s="694"/>
    </row>
    <row r="20" spans="2:133" ht="11.25" customHeight="1" x14ac:dyDescent="0.15">
      <c r="B20" s="724" t="s">
        <v>278</v>
      </c>
      <c r="C20" s="725"/>
      <c r="D20" s="725"/>
      <c r="E20" s="725"/>
      <c r="F20" s="725"/>
      <c r="G20" s="725"/>
      <c r="H20" s="725"/>
      <c r="I20" s="725"/>
      <c r="J20" s="725"/>
      <c r="K20" s="725"/>
      <c r="L20" s="725"/>
      <c r="M20" s="725"/>
      <c r="N20" s="725"/>
      <c r="O20" s="725"/>
      <c r="P20" s="725"/>
      <c r="Q20" s="726"/>
      <c r="R20" s="657">
        <v>2714</v>
      </c>
      <c r="S20" s="658"/>
      <c r="T20" s="658"/>
      <c r="U20" s="658"/>
      <c r="V20" s="658"/>
      <c r="W20" s="658"/>
      <c r="X20" s="658"/>
      <c r="Y20" s="659"/>
      <c r="Z20" s="695">
        <v>0.1</v>
      </c>
      <c r="AA20" s="695"/>
      <c r="AB20" s="695"/>
      <c r="AC20" s="695"/>
      <c r="AD20" s="696">
        <v>2714</v>
      </c>
      <c r="AE20" s="696"/>
      <c r="AF20" s="696"/>
      <c r="AG20" s="696"/>
      <c r="AH20" s="696"/>
      <c r="AI20" s="696"/>
      <c r="AJ20" s="696"/>
      <c r="AK20" s="696"/>
      <c r="AL20" s="660">
        <v>0.1</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t="s">
        <v>183</v>
      </c>
      <c r="BH20" s="658"/>
      <c r="BI20" s="658"/>
      <c r="BJ20" s="658"/>
      <c r="BK20" s="658"/>
      <c r="BL20" s="658"/>
      <c r="BM20" s="658"/>
      <c r="BN20" s="659"/>
      <c r="BO20" s="695" t="s">
        <v>183</v>
      </c>
      <c r="BP20" s="695"/>
      <c r="BQ20" s="695"/>
      <c r="BR20" s="695"/>
      <c r="BS20" s="696" t="s">
        <v>238</v>
      </c>
      <c r="BT20" s="696"/>
      <c r="BU20" s="696"/>
      <c r="BV20" s="696"/>
      <c r="BW20" s="696"/>
      <c r="BX20" s="696"/>
      <c r="BY20" s="696"/>
      <c r="BZ20" s="696"/>
      <c r="CA20" s="696"/>
      <c r="CB20" s="734"/>
      <c r="CD20" s="654" t="s">
        <v>280</v>
      </c>
      <c r="CE20" s="655"/>
      <c r="CF20" s="655"/>
      <c r="CG20" s="655"/>
      <c r="CH20" s="655"/>
      <c r="CI20" s="655"/>
      <c r="CJ20" s="655"/>
      <c r="CK20" s="655"/>
      <c r="CL20" s="655"/>
      <c r="CM20" s="655"/>
      <c r="CN20" s="655"/>
      <c r="CO20" s="655"/>
      <c r="CP20" s="655"/>
      <c r="CQ20" s="656"/>
      <c r="CR20" s="657">
        <v>4921778</v>
      </c>
      <c r="CS20" s="658"/>
      <c r="CT20" s="658"/>
      <c r="CU20" s="658"/>
      <c r="CV20" s="658"/>
      <c r="CW20" s="658"/>
      <c r="CX20" s="658"/>
      <c r="CY20" s="659"/>
      <c r="CZ20" s="695">
        <v>100</v>
      </c>
      <c r="DA20" s="695"/>
      <c r="DB20" s="695"/>
      <c r="DC20" s="695"/>
      <c r="DD20" s="663">
        <v>737791</v>
      </c>
      <c r="DE20" s="658"/>
      <c r="DF20" s="658"/>
      <c r="DG20" s="658"/>
      <c r="DH20" s="658"/>
      <c r="DI20" s="658"/>
      <c r="DJ20" s="658"/>
      <c r="DK20" s="658"/>
      <c r="DL20" s="658"/>
      <c r="DM20" s="658"/>
      <c r="DN20" s="658"/>
      <c r="DO20" s="658"/>
      <c r="DP20" s="659"/>
      <c r="DQ20" s="663">
        <v>3389372</v>
      </c>
      <c r="DR20" s="658"/>
      <c r="DS20" s="658"/>
      <c r="DT20" s="658"/>
      <c r="DU20" s="658"/>
      <c r="DV20" s="658"/>
      <c r="DW20" s="658"/>
      <c r="DX20" s="658"/>
      <c r="DY20" s="658"/>
      <c r="DZ20" s="658"/>
      <c r="EA20" s="658"/>
      <c r="EB20" s="658"/>
      <c r="EC20" s="694"/>
    </row>
    <row r="21" spans="2:133" ht="11.25" customHeight="1" x14ac:dyDescent="0.15">
      <c r="B21" s="654" t="s">
        <v>281</v>
      </c>
      <c r="C21" s="655"/>
      <c r="D21" s="655"/>
      <c r="E21" s="655"/>
      <c r="F21" s="655"/>
      <c r="G21" s="655"/>
      <c r="H21" s="655"/>
      <c r="I21" s="655"/>
      <c r="J21" s="655"/>
      <c r="K21" s="655"/>
      <c r="L21" s="655"/>
      <c r="M21" s="655"/>
      <c r="N21" s="655"/>
      <c r="O21" s="655"/>
      <c r="P21" s="655"/>
      <c r="Q21" s="656"/>
      <c r="R21" s="657">
        <v>1797122</v>
      </c>
      <c r="S21" s="658"/>
      <c r="T21" s="658"/>
      <c r="U21" s="658"/>
      <c r="V21" s="658"/>
      <c r="W21" s="658"/>
      <c r="X21" s="658"/>
      <c r="Y21" s="659"/>
      <c r="Z21" s="695">
        <v>33.799999999999997</v>
      </c>
      <c r="AA21" s="695"/>
      <c r="AB21" s="695"/>
      <c r="AC21" s="695"/>
      <c r="AD21" s="696">
        <v>1427414</v>
      </c>
      <c r="AE21" s="696"/>
      <c r="AF21" s="696"/>
      <c r="AG21" s="696"/>
      <c r="AH21" s="696"/>
      <c r="AI21" s="696"/>
      <c r="AJ21" s="696"/>
      <c r="AK21" s="696"/>
      <c r="AL21" s="660">
        <v>50.2</v>
      </c>
      <c r="AM21" s="661"/>
      <c r="AN21" s="661"/>
      <c r="AO21" s="697"/>
      <c r="AP21" s="654" t="s">
        <v>282</v>
      </c>
      <c r="AQ21" s="735"/>
      <c r="AR21" s="735"/>
      <c r="AS21" s="735"/>
      <c r="AT21" s="735"/>
      <c r="AU21" s="735"/>
      <c r="AV21" s="735"/>
      <c r="AW21" s="735"/>
      <c r="AX21" s="735"/>
      <c r="AY21" s="735"/>
      <c r="AZ21" s="735"/>
      <c r="BA21" s="735"/>
      <c r="BB21" s="735"/>
      <c r="BC21" s="735"/>
      <c r="BD21" s="735"/>
      <c r="BE21" s="735"/>
      <c r="BF21" s="736"/>
      <c r="BG21" s="657" t="s">
        <v>140</v>
      </c>
      <c r="BH21" s="658"/>
      <c r="BI21" s="658"/>
      <c r="BJ21" s="658"/>
      <c r="BK21" s="658"/>
      <c r="BL21" s="658"/>
      <c r="BM21" s="658"/>
      <c r="BN21" s="659"/>
      <c r="BO21" s="695" t="s">
        <v>238</v>
      </c>
      <c r="BP21" s="695"/>
      <c r="BQ21" s="695"/>
      <c r="BR21" s="695"/>
      <c r="BS21" s="696" t="s">
        <v>183</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283</v>
      </c>
      <c r="C22" s="655"/>
      <c r="D22" s="655"/>
      <c r="E22" s="655"/>
      <c r="F22" s="655"/>
      <c r="G22" s="655"/>
      <c r="H22" s="655"/>
      <c r="I22" s="655"/>
      <c r="J22" s="655"/>
      <c r="K22" s="655"/>
      <c r="L22" s="655"/>
      <c r="M22" s="655"/>
      <c r="N22" s="655"/>
      <c r="O22" s="655"/>
      <c r="P22" s="655"/>
      <c r="Q22" s="656"/>
      <c r="R22" s="657">
        <v>1427414</v>
      </c>
      <c r="S22" s="658"/>
      <c r="T22" s="658"/>
      <c r="U22" s="658"/>
      <c r="V22" s="658"/>
      <c r="W22" s="658"/>
      <c r="X22" s="658"/>
      <c r="Y22" s="659"/>
      <c r="Z22" s="695">
        <v>26.9</v>
      </c>
      <c r="AA22" s="695"/>
      <c r="AB22" s="695"/>
      <c r="AC22" s="695"/>
      <c r="AD22" s="696">
        <v>1427414</v>
      </c>
      <c r="AE22" s="696"/>
      <c r="AF22" s="696"/>
      <c r="AG22" s="696"/>
      <c r="AH22" s="696"/>
      <c r="AI22" s="696"/>
      <c r="AJ22" s="696"/>
      <c r="AK22" s="696"/>
      <c r="AL22" s="660">
        <v>50.2</v>
      </c>
      <c r="AM22" s="661"/>
      <c r="AN22" s="661"/>
      <c r="AO22" s="697"/>
      <c r="AP22" s="654" t="s">
        <v>284</v>
      </c>
      <c r="AQ22" s="735"/>
      <c r="AR22" s="735"/>
      <c r="AS22" s="735"/>
      <c r="AT22" s="735"/>
      <c r="AU22" s="735"/>
      <c r="AV22" s="735"/>
      <c r="AW22" s="735"/>
      <c r="AX22" s="735"/>
      <c r="AY22" s="735"/>
      <c r="AZ22" s="735"/>
      <c r="BA22" s="735"/>
      <c r="BB22" s="735"/>
      <c r="BC22" s="735"/>
      <c r="BD22" s="735"/>
      <c r="BE22" s="735"/>
      <c r="BF22" s="736"/>
      <c r="BG22" s="657" t="s">
        <v>140</v>
      </c>
      <c r="BH22" s="658"/>
      <c r="BI22" s="658"/>
      <c r="BJ22" s="658"/>
      <c r="BK22" s="658"/>
      <c r="BL22" s="658"/>
      <c r="BM22" s="658"/>
      <c r="BN22" s="659"/>
      <c r="BO22" s="695" t="s">
        <v>238</v>
      </c>
      <c r="BP22" s="695"/>
      <c r="BQ22" s="695"/>
      <c r="BR22" s="695"/>
      <c r="BS22" s="696" t="s">
        <v>238</v>
      </c>
      <c r="BT22" s="696"/>
      <c r="BU22" s="696"/>
      <c r="BV22" s="696"/>
      <c r="BW22" s="696"/>
      <c r="BX22" s="696"/>
      <c r="BY22" s="696"/>
      <c r="BZ22" s="696"/>
      <c r="CA22" s="696"/>
      <c r="CB22" s="734"/>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286</v>
      </c>
      <c r="C23" s="655"/>
      <c r="D23" s="655"/>
      <c r="E23" s="655"/>
      <c r="F23" s="655"/>
      <c r="G23" s="655"/>
      <c r="H23" s="655"/>
      <c r="I23" s="655"/>
      <c r="J23" s="655"/>
      <c r="K23" s="655"/>
      <c r="L23" s="655"/>
      <c r="M23" s="655"/>
      <c r="N23" s="655"/>
      <c r="O23" s="655"/>
      <c r="P23" s="655"/>
      <c r="Q23" s="656"/>
      <c r="R23" s="657">
        <v>369708</v>
      </c>
      <c r="S23" s="658"/>
      <c r="T23" s="658"/>
      <c r="U23" s="658"/>
      <c r="V23" s="658"/>
      <c r="W23" s="658"/>
      <c r="X23" s="658"/>
      <c r="Y23" s="659"/>
      <c r="Z23" s="695">
        <v>7</v>
      </c>
      <c r="AA23" s="695"/>
      <c r="AB23" s="695"/>
      <c r="AC23" s="695"/>
      <c r="AD23" s="696" t="s">
        <v>238</v>
      </c>
      <c r="AE23" s="696"/>
      <c r="AF23" s="696"/>
      <c r="AG23" s="696"/>
      <c r="AH23" s="696"/>
      <c r="AI23" s="696"/>
      <c r="AJ23" s="696"/>
      <c r="AK23" s="696"/>
      <c r="AL23" s="660" t="s">
        <v>183</v>
      </c>
      <c r="AM23" s="661"/>
      <c r="AN23" s="661"/>
      <c r="AO23" s="697"/>
      <c r="AP23" s="654" t="s">
        <v>287</v>
      </c>
      <c r="AQ23" s="735"/>
      <c r="AR23" s="735"/>
      <c r="AS23" s="735"/>
      <c r="AT23" s="735"/>
      <c r="AU23" s="735"/>
      <c r="AV23" s="735"/>
      <c r="AW23" s="735"/>
      <c r="AX23" s="735"/>
      <c r="AY23" s="735"/>
      <c r="AZ23" s="735"/>
      <c r="BA23" s="735"/>
      <c r="BB23" s="735"/>
      <c r="BC23" s="735"/>
      <c r="BD23" s="735"/>
      <c r="BE23" s="735"/>
      <c r="BF23" s="736"/>
      <c r="BG23" s="657" t="s">
        <v>183</v>
      </c>
      <c r="BH23" s="658"/>
      <c r="BI23" s="658"/>
      <c r="BJ23" s="658"/>
      <c r="BK23" s="658"/>
      <c r="BL23" s="658"/>
      <c r="BM23" s="658"/>
      <c r="BN23" s="659"/>
      <c r="BO23" s="695" t="s">
        <v>238</v>
      </c>
      <c r="BP23" s="695"/>
      <c r="BQ23" s="695"/>
      <c r="BR23" s="695"/>
      <c r="BS23" s="696" t="s">
        <v>183</v>
      </c>
      <c r="BT23" s="696"/>
      <c r="BU23" s="696"/>
      <c r="BV23" s="696"/>
      <c r="BW23" s="696"/>
      <c r="BX23" s="696"/>
      <c r="BY23" s="696"/>
      <c r="BZ23" s="696"/>
      <c r="CA23" s="696"/>
      <c r="CB23" s="734"/>
      <c r="CD23" s="709" t="s">
        <v>226</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15">
      <c r="B24" s="654" t="s">
        <v>293</v>
      </c>
      <c r="C24" s="655"/>
      <c r="D24" s="655"/>
      <c r="E24" s="655"/>
      <c r="F24" s="655"/>
      <c r="G24" s="655"/>
      <c r="H24" s="655"/>
      <c r="I24" s="655"/>
      <c r="J24" s="655"/>
      <c r="K24" s="655"/>
      <c r="L24" s="655"/>
      <c r="M24" s="655"/>
      <c r="N24" s="655"/>
      <c r="O24" s="655"/>
      <c r="P24" s="655"/>
      <c r="Q24" s="656"/>
      <c r="R24" s="657" t="s">
        <v>183</v>
      </c>
      <c r="S24" s="658"/>
      <c r="T24" s="658"/>
      <c r="U24" s="658"/>
      <c r="V24" s="658"/>
      <c r="W24" s="658"/>
      <c r="X24" s="658"/>
      <c r="Y24" s="659"/>
      <c r="Z24" s="695" t="s">
        <v>183</v>
      </c>
      <c r="AA24" s="695"/>
      <c r="AB24" s="695"/>
      <c r="AC24" s="695"/>
      <c r="AD24" s="696" t="s">
        <v>183</v>
      </c>
      <c r="AE24" s="696"/>
      <c r="AF24" s="696"/>
      <c r="AG24" s="696"/>
      <c r="AH24" s="696"/>
      <c r="AI24" s="696"/>
      <c r="AJ24" s="696"/>
      <c r="AK24" s="696"/>
      <c r="AL24" s="660" t="s">
        <v>140</v>
      </c>
      <c r="AM24" s="661"/>
      <c r="AN24" s="661"/>
      <c r="AO24" s="697"/>
      <c r="AP24" s="654" t="s">
        <v>294</v>
      </c>
      <c r="AQ24" s="735"/>
      <c r="AR24" s="735"/>
      <c r="AS24" s="735"/>
      <c r="AT24" s="735"/>
      <c r="AU24" s="735"/>
      <c r="AV24" s="735"/>
      <c r="AW24" s="735"/>
      <c r="AX24" s="735"/>
      <c r="AY24" s="735"/>
      <c r="AZ24" s="735"/>
      <c r="BA24" s="735"/>
      <c r="BB24" s="735"/>
      <c r="BC24" s="735"/>
      <c r="BD24" s="735"/>
      <c r="BE24" s="735"/>
      <c r="BF24" s="736"/>
      <c r="BG24" s="657" t="s">
        <v>238</v>
      </c>
      <c r="BH24" s="658"/>
      <c r="BI24" s="658"/>
      <c r="BJ24" s="658"/>
      <c r="BK24" s="658"/>
      <c r="BL24" s="658"/>
      <c r="BM24" s="658"/>
      <c r="BN24" s="659"/>
      <c r="BO24" s="695" t="s">
        <v>238</v>
      </c>
      <c r="BP24" s="695"/>
      <c r="BQ24" s="695"/>
      <c r="BR24" s="695"/>
      <c r="BS24" s="696" t="s">
        <v>238</v>
      </c>
      <c r="BT24" s="696"/>
      <c r="BU24" s="696"/>
      <c r="BV24" s="696"/>
      <c r="BW24" s="696"/>
      <c r="BX24" s="696"/>
      <c r="BY24" s="696"/>
      <c r="BZ24" s="696"/>
      <c r="CA24" s="696"/>
      <c r="CB24" s="734"/>
      <c r="CD24" s="715" t="s">
        <v>295</v>
      </c>
      <c r="CE24" s="716"/>
      <c r="CF24" s="716"/>
      <c r="CG24" s="716"/>
      <c r="CH24" s="716"/>
      <c r="CI24" s="716"/>
      <c r="CJ24" s="716"/>
      <c r="CK24" s="716"/>
      <c r="CL24" s="716"/>
      <c r="CM24" s="716"/>
      <c r="CN24" s="716"/>
      <c r="CO24" s="716"/>
      <c r="CP24" s="716"/>
      <c r="CQ24" s="717"/>
      <c r="CR24" s="712">
        <v>2180780</v>
      </c>
      <c r="CS24" s="713"/>
      <c r="CT24" s="713"/>
      <c r="CU24" s="713"/>
      <c r="CV24" s="713"/>
      <c r="CW24" s="713"/>
      <c r="CX24" s="713"/>
      <c r="CY24" s="738"/>
      <c r="CZ24" s="739">
        <v>44.3</v>
      </c>
      <c r="DA24" s="721"/>
      <c r="DB24" s="721"/>
      <c r="DC24" s="741"/>
      <c r="DD24" s="737">
        <v>1578492</v>
      </c>
      <c r="DE24" s="713"/>
      <c r="DF24" s="713"/>
      <c r="DG24" s="713"/>
      <c r="DH24" s="713"/>
      <c r="DI24" s="713"/>
      <c r="DJ24" s="713"/>
      <c r="DK24" s="738"/>
      <c r="DL24" s="737">
        <v>1366566</v>
      </c>
      <c r="DM24" s="713"/>
      <c r="DN24" s="713"/>
      <c r="DO24" s="713"/>
      <c r="DP24" s="713"/>
      <c r="DQ24" s="713"/>
      <c r="DR24" s="713"/>
      <c r="DS24" s="713"/>
      <c r="DT24" s="713"/>
      <c r="DU24" s="713"/>
      <c r="DV24" s="738"/>
      <c r="DW24" s="739">
        <v>47.3</v>
      </c>
      <c r="DX24" s="721"/>
      <c r="DY24" s="721"/>
      <c r="DZ24" s="721"/>
      <c r="EA24" s="721"/>
      <c r="EB24" s="721"/>
      <c r="EC24" s="740"/>
    </row>
    <row r="25" spans="2:133" ht="11.25" customHeight="1" x14ac:dyDescent="0.15">
      <c r="B25" s="654" t="s">
        <v>296</v>
      </c>
      <c r="C25" s="655"/>
      <c r="D25" s="655"/>
      <c r="E25" s="655"/>
      <c r="F25" s="655"/>
      <c r="G25" s="655"/>
      <c r="H25" s="655"/>
      <c r="I25" s="655"/>
      <c r="J25" s="655"/>
      <c r="K25" s="655"/>
      <c r="L25" s="655"/>
      <c r="M25" s="655"/>
      <c r="N25" s="655"/>
      <c r="O25" s="655"/>
      <c r="P25" s="655"/>
      <c r="Q25" s="656"/>
      <c r="R25" s="657">
        <v>3205146</v>
      </c>
      <c r="S25" s="658"/>
      <c r="T25" s="658"/>
      <c r="U25" s="658"/>
      <c r="V25" s="658"/>
      <c r="W25" s="658"/>
      <c r="X25" s="658"/>
      <c r="Y25" s="659"/>
      <c r="Z25" s="695">
        <v>60.3</v>
      </c>
      <c r="AA25" s="695"/>
      <c r="AB25" s="695"/>
      <c r="AC25" s="695"/>
      <c r="AD25" s="696">
        <v>2835438</v>
      </c>
      <c r="AE25" s="696"/>
      <c r="AF25" s="696"/>
      <c r="AG25" s="696"/>
      <c r="AH25" s="696"/>
      <c r="AI25" s="696"/>
      <c r="AJ25" s="696"/>
      <c r="AK25" s="696"/>
      <c r="AL25" s="660">
        <v>99.8</v>
      </c>
      <c r="AM25" s="661"/>
      <c r="AN25" s="661"/>
      <c r="AO25" s="697"/>
      <c r="AP25" s="654" t="s">
        <v>297</v>
      </c>
      <c r="AQ25" s="735"/>
      <c r="AR25" s="735"/>
      <c r="AS25" s="735"/>
      <c r="AT25" s="735"/>
      <c r="AU25" s="735"/>
      <c r="AV25" s="735"/>
      <c r="AW25" s="735"/>
      <c r="AX25" s="735"/>
      <c r="AY25" s="735"/>
      <c r="AZ25" s="735"/>
      <c r="BA25" s="735"/>
      <c r="BB25" s="735"/>
      <c r="BC25" s="735"/>
      <c r="BD25" s="735"/>
      <c r="BE25" s="735"/>
      <c r="BF25" s="736"/>
      <c r="BG25" s="657" t="s">
        <v>183</v>
      </c>
      <c r="BH25" s="658"/>
      <c r="BI25" s="658"/>
      <c r="BJ25" s="658"/>
      <c r="BK25" s="658"/>
      <c r="BL25" s="658"/>
      <c r="BM25" s="658"/>
      <c r="BN25" s="659"/>
      <c r="BO25" s="695" t="s">
        <v>238</v>
      </c>
      <c r="BP25" s="695"/>
      <c r="BQ25" s="695"/>
      <c r="BR25" s="695"/>
      <c r="BS25" s="696" t="s">
        <v>183</v>
      </c>
      <c r="BT25" s="696"/>
      <c r="BU25" s="696"/>
      <c r="BV25" s="696"/>
      <c r="BW25" s="696"/>
      <c r="BX25" s="696"/>
      <c r="BY25" s="696"/>
      <c r="BZ25" s="696"/>
      <c r="CA25" s="696"/>
      <c r="CB25" s="734"/>
      <c r="CD25" s="654" t="s">
        <v>298</v>
      </c>
      <c r="CE25" s="655"/>
      <c r="CF25" s="655"/>
      <c r="CG25" s="655"/>
      <c r="CH25" s="655"/>
      <c r="CI25" s="655"/>
      <c r="CJ25" s="655"/>
      <c r="CK25" s="655"/>
      <c r="CL25" s="655"/>
      <c r="CM25" s="655"/>
      <c r="CN25" s="655"/>
      <c r="CO25" s="655"/>
      <c r="CP25" s="655"/>
      <c r="CQ25" s="656"/>
      <c r="CR25" s="657">
        <v>847038</v>
      </c>
      <c r="CS25" s="670"/>
      <c r="CT25" s="670"/>
      <c r="CU25" s="670"/>
      <c r="CV25" s="670"/>
      <c r="CW25" s="670"/>
      <c r="CX25" s="670"/>
      <c r="CY25" s="671"/>
      <c r="CZ25" s="660">
        <v>17.2</v>
      </c>
      <c r="DA25" s="672"/>
      <c r="DB25" s="672"/>
      <c r="DC25" s="673"/>
      <c r="DD25" s="663">
        <v>794815</v>
      </c>
      <c r="DE25" s="670"/>
      <c r="DF25" s="670"/>
      <c r="DG25" s="670"/>
      <c r="DH25" s="670"/>
      <c r="DI25" s="670"/>
      <c r="DJ25" s="670"/>
      <c r="DK25" s="671"/>
      <c r="DL25" s="663">
        <v>750893</v>
      </c>
      <c r="DM25" s="670"/>
      <c r="DN25" s="670"/>
      <c r="DO25" s="670"/>
      <c r="DP25" s="670"/>
      <c r="DQ25" s="670"/>
      <c r="DR25" s="670"/>
      <c r="DS25" s="670"/>
      <c r="DT25" s="670"/>
      <c r="DU25" s="670"/>
      <c r="DV25" s="671"/>
      <c r="DW25" s="660">
        <v>26</v>
      </c>
      <c r="DX25" s="672"/>
      <c r="DY25" s="672"/>
      <c r="DZ25" s="672"/>
      <c r="EA25" s="672"/>
      <c r="EB25" s="672"/>
      <c r="EC25" s="684"/>
    </row>
    <row r="26" spans="2:133" ht="11.25" customHeight="1" x14ac:dyDescent="0.15">
      <c r="B26" s="654" t="s">
        <v>299</v>
      </c>
      <c r="C26" s="655"/>
      <c r="D26" s="655"/>
      <c r="E26" s="655"/>
      <c r="F26" s="655"/>
      <c r="G26" s="655"/>
      <c r="H26" s="655"/>
      <c r="I26" s="655"/>
      <c r="J26" s="655"/>
      <c r="K26" s="655"/>
      <c r="L26" s="655"/>
      <c r="M26" s="655"/>
      <c r="N26" s="655"/>
      <c r="O26" s="655"/>
      <c r="P26" s="655"/>
      <c r="Q26" s="656"/>
      <c r="R26" s="657">
        <v>513</v>
      </c>
      <c r="S26" s="658"/>
      <c r="T26" s="658"/>
      <c r="U26" s="658"/>
      <c r="V26" s="658"/>
      <c r="W26" s="658"/>
      <c r="X26" s="658"/>
      <c r="Y26" s="659"/>
      <c r="Z26" s="695">
        <v>0</v>
      </c>
      <c r="AA26" s="695"/>
      <c r="AB26" s="695"/>
      <c r="AC26" s="695"/>
      <c r="AD26" s="696">
        <v>513</v>
      </c>
      <c r="AE26" s="696"/>
      <c r="AF26" s="696"/>
      <c r="AG26" s="696"/>
      <c r="AH26" s="696"/>
      <c r="AI26" s="696"/>
      <c r="AJ26" s="696"/>
      <c r="AK26" s="696"/>
      <c r="AL26" s="660">
        <v>0</v>
      </c>
      <c r="AM26" s="661"/>
      <c r="AN26" s="661"/>
      <c r="AO26" s="697"/>
      <c r="AP26" s="654" t="s">
        <v>300</v>
      </c>
      <c r="AQ26" s="735"/>
      <c r="AR26" s="735"/>
      <c r="AS26" s="735"/>
      <c r="AT26" s="735"/>
      <c r="AU26" s="735"/>
      <c r="AV26" s="735"/>
      <c r="AW26" s="735"/>
      <c r="AX26" s="735"/>
      <c r="AY26" s="735"/>
      <c r="AZ26" s="735"/>
      <c r="BA26" s="735"/>
      <c r="BB26" s="735"/>
      <c r="BC26" s="735"/>
      <c r="BD26" s="735"/>
      <c r="BE26" s="735"/>
      <c r="BF26" s="736"/>
      <c r="BG26" s="657" t="s">
        <v>183</v>
      </c>
      <c r="BH26" s="658"/>
      <c r="BI26" s="658"/>
      <c r="BJ26" s="658"/>
      <c r="BK26" s="658"/>
      <c r="BL26" s="658"/>
      <c r="BM26" s="658"/>
      <c r="BN26" s="659"/>
      <c r="BO26" s="695" t="s">
        <v>238</v>
      </c>
      <c r="BP26" s="695"/>
      <c r="BQ26" s="695"/>
      <c r="BR26" s="695"/>
      <c r="BS26" s="696" t="s">
        <v>183</v>
      </c>
      <c r="BT26" s="696"/>
      <c r="BU26" s="696"/>
      <c r="BV26" s="696"/>
      <c r="BW26" s="696"/>
      <c r="BX26" s="696"/>
      <c r="BY26" s="696"/>
      <c r="BZ26" s="696"/>
      <c r="CA26" s="696"/>
      <c r="CB26" s="734"/>
      <c r="CD26" s="654" t="s">
        <v>301</v>
      </c>
      <c r="CE26" s="655"/>
      <c r="CF26" s="655"/>
      <c r="CG26" s="655"/>
      <c r="CH26" s="655"/>
      <c r="CI26" s="655"/>
      <c r="CJ26" s="655"/>
      <c r="CK26" s="655"/>
      <c r="CL26" s="655"/>
      <c r="CM26" s="655"/>
      <c r="CN26" s="655"/>
      <c r="CO26" s="655"/>
      <c r="CP26" s="655"/>
      <c r="CQ26" s="656"/>
      <c r="CR26" s="657">
        <v>490244</v>
      </c>
      <c r="CS26" s="658"/>
      <c r="CT26" s="658"/>
      <c r="CU26" s="658"/>
      <c r="CV26" s="658"/>
      <c r="CW26" s="658"/>
      <c r="CX26" s="658"/>
      <c r="CY26" s="659"/>
      <c r="CZ26" s="660">
        <v>10</v>
      </c>
      <c r="DA26" s="672"/>
      <c r="DB26" s="672"/>
      <c r="DC26" s="673"/>
      <c r="DD26" s="663">
        <v>453432</v>
      </c>
      <c r="DE26" s="658"/>
      <c r="DF26" s="658"/>
      <c r="DG26" s="658"/>
      <c r="DH26" s="658"/>
      <c r="DI26" s="658"/>
      <c r="DJ26" s="658"/>
      <c r="DK26" s="659"/>
      <c r="DL26" s="663" t="s">
        <v>183</v>
      </c>
      <c r="DM26" s="658"/>
      <c r="DN26" s="658"/>
      <c r="DO26" s="658"/>
      <c r="DP26" s="658"/>
      <c r="DQ26" s="658"/>
      <c r="DR26" s="658"/>
      <c r="DS26" s="658"/>
      <c r="DT26" s="658"/>
      <c r="DU26" s="658"/>
      <c r="DV26" s="659"/>
      <c r="DW26" s="660" t="s">
        <v>183</v>
      </c>
      <c r="DX26" s="672"/>
      <c r="DY26" s="672"/>
      <c r="DZ26" s="672"/>
      <c r="EA26" s="672"/>
      <c r="EB26" s="672"/>
      <c r="EC26" s="684"/>
    </row>
    <row r="27" spans="2:133" ht="11.25" customHeight="1" x14ac:dyDescent="0.15">
      <c r="B27" s="654" t="s">
        <v>302</v>
      </c>
      <c r="C27" s="655"/>
      <c r="D27" s="655"/>
      <c r="E27" s="655"/>
      <c r="F27" s="655"/>
      <c r="G27" s="655"/>
      <c r="H27" s="655"/>
      <c r="I27" s="655"/>
      <c r="J27" s="655"/>
      <c r="K27" s="655"/>
      <c r="L27" s="655"/>
      <c r="M27" s="655"/>
      <c r="N27" s="655"/>
      <c r="O27" s="655"/>
      <c r="P27" s="655"/>
      <c r="Q27" s="656"/>
      <c r="R27" s="657">
        <v>46659</v>
      </c>
      <c r="S27" s="658"/>
      <c r="T27" s="658"/>
      <c r="U27" s="658"/>
      <c r="V27" s="658"/>
      <c r="W27" s="658"/>
      <c r="X27" s="658"/>
      <c r="Y27" s="659"/>
      <c r="Z27" s="695">
        <v>0.9</v>
      </c>
      <c r="AA27" s="695"/>
      <c r="AB27" s="695"/>
      <c r="AC27" s="695"/>
      <c r="AD27" s="696">
        <v>405</v>
      </c>
      <c r="AE27" s="696"/>
      <c r="AF27" s="696"/>
      <c r="AG27" s="696"/>
      <c r="AH27" s="696"/>
      <c r="AI27" s="696"/>
      <c r="AJ27" s="696"/>
      <c r="AK27" s="696"/>
      <c r="AL27" s="660">
        <v>0</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1148983</v>
      </c>
      <c r="BH27" s="658"/>
      <c r="BI27" s="658"/>
      <c r="BJ27" s="658"/>
      <c r="BK27" s="658"/>
      <c r="BL27" s="658"/>
      <c r="BM27" s="658"/>
      <c r="BN27" s="659"/>
      <c r="BO27" s="695">
        <v>100</v>
      </c>
      <c r="BP27" s="695"/>
      <c r="BQ27" s="695"/>
      <c r="BR27" s="695"/>
      <c r="BS27" s="696">
        <v>24593</v>
      </c>
      <c r="BT27" s="696"/>
      <c r="BU27" s="696"/>
      <c r="BV27" s="696"/>
      <c r="BW27" s="696"/>
      <c r="BX27" s="696"/>
      <c r="BY27" s="696"/>
      <c r="BZ27" s="696"/>
      <c r="CA27" s="696"/>
      <c r="CB27" s="734"/>
      <c r="CD27" s="654" t="s">
        <v>304</v>
      </c>
      <c r="CE27" s="655"/>
      <c r="CF27" s="655"/>
      <c r="CG27" s="655"/>
      <c r="CH27" s="655"/>
      <c r="CI27" s="655"/>
      <c r="CJ27" s="655"/>
      <c r="CK27" s="655"/>
      <c r="CL27" s="655"/>
      <c r="CM27" s="655"/>
      <c r="CN27" s="655"/>
      <c r="CO27" s="655"/>
      <c r="CP27" s="655"/>
      <c r="CQ27" s="656"/>
      <c r="CR27" s="657">
        <v>722639</v>
      </c>
      <c r="CS27" s="670"/>
      <c r="CT27" s="670"/>
      <c r="CU27" s="670"/>
      <c r="CV27" s="670"/>
      <c r="CW27" s="670"/>
      <c r="CX27" s="670"/>
      <c r="CY27" s="671"/>
      <c r="CZ27" s="660">
        <v>14.7</v>
      </c>
      <c r="DA27" s="672"/>
      <c r="DB27" s="672"/>
      <c r="DC27" s="673"/>
      <c r="DD27" s="663">
        <v>180849</v>
      </c>
      <c r="DE27" s="670"/>
      <c r="DF27" s="670"/>
      <c r="DG27" s="670"/>
      <c r="DH27" s="670"/>
      <c r="DI27" s="670"/>
      <c r="DJ27" s="670"/>
      <c r="DK27" s="671"/>
      <c r="DL27" s="663">
        <v>179342</v>
      </c>
      <c r="DM27" s="670"/>
      <c r="DN27" s="670"/>
      <c r="DO27" s="670"/>
      <c r="DP27" s="670"/>
      <c r="DQ27" s="670"/>
      <c r="DR27" s="670"/>
      <c r="DS27" s="670"/>
      <c r="DT27" s="670"/>
      <c r="DU27" s="670"/>
      <c r="DV27" s="671"/>
      <c r="DW27" s="660">
        <v>6.2</v>
      </c>
      <c r="DX27" s="672"/>
      <c r="DY27" s="672"/>
      <c r="DZ27" s="672"/>
      <c r="EA27" s="672"/>
      <c r="EB27" s="672"/>
      <c r="EC27" s="684"/>
    </row>
    <row r="28" spans="2:133" ht="11.25" customHeight="1" x14ac:dyDescent="0.15">
      <c r="B28" s="654" t="s">
        <v>305</v>
      </c>
      <c r="C28" s="655"/>
      <c r="D28" s="655"/>
      <c r="E28" s="655"/>
      <c r="F28" s="655"/>
      <c r="G28" s="655"/>
      <c r="H28" s="655"/>
      <c r="I28" s="655"/>
      <c r="J28" s="655"/>
      <c r="K28" s="655"/>
      <c r="L28" s="655"/>
      <c r="M28" s="655"/>
      <c r="N28" s="655"/>
      <c r="O28" s="655"/>
      <c r="P28" s="655"/>
      <c r="Q28" s="656"/>
      <c r="R28" s="657">
        <v>36162</v>
      </c>
      <c r="S28" s="658"/>
      <c r="T28" s="658"/>
      <c r="U28" s="658"/>
      <c r="V28" s="658"/>
      <c r="W28" s="658"/>
      <c r="X28" s="658"/>
      <c r="Y28" s="659"/>
      <c r="Z28" s="695">
        <v>0.7</v>
      </c>
      <c r="AA28" s="695"/>
      <c r="AB28" s="695"/>
      <c r="AC28" s="695"/>
      <c r="AD28" s="696">
        <v>6110</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611103</v>
      </c>
      <c r="CS28" s="658"/>
      <c r="CT28" s="658"/>
      <c r="CU28" s="658"/>
      <c r="CV28" s="658"/>
      <c r="CW28" s="658"/>
      <c r="CX28" s="658"/>
      <c r="CY28" s="659"/>
      <c r="CZ28" s="660">
        <v>12.4</v>
      </c>
      <c r="DA28" s="672"/>
      <c r="DB28" s="672"/>
      <c r="DC28" s="673"/>
      <c r="DD28" s="663">
        <v>602828</v>
      </c>
      <c r="DE28" s="658"/>
      <c r="DF28" s="658"/>
      <c r="DG28" s="658"/>
      <c r="DH28" s="658"/>
      <c r="DI28" s="658"/>
      <c r="DJ28" s="658"/>
      <c r="DK28" s="659"/>
      <c r="DL28" s="663">
        <v>436331</v>
      </c>
      <c r="DM28" s="658"/>
      <c r="DN28" s="658"/>
      <c r="DO28" s="658"/>
      <c r="DP28" s="658"/>
      <c r="DQ28" s="658"/>
      <c r="DR28" s="658"/>
      <c r="DS28" s="658"/>
      <c r="DT28" s="658"/>
      <c r="DU28" s="658"/>
      <c r="DV28" s="659"/>
      <c r="DW28" s="660">
        <v>15.1</v>
      </c>
      <c r="DX28" s="672"/>
      <c r="DY28" s="672"/>
      <c r="DZ28" s="672"/>
      <c r="EA28" s="672"/>
      <c r="EB28" s="672"/>
      <c r="EC28" s="684"/>
    </row>
    <row r="29" spans="2:133" ht="11.25" customHeight="1" x14ac:dyDescent="0.15">
      <c r="B29" s="654" t="s">
        <v>307</v>
      </c>
      <c r="C29" s="655"/>
      <c r="D29" s="655"/>
      <c r="E29" s="655"/>
      <c r="F29" s="655"/>
      <c r="G29" s="655"/>
      <c r="H29" s="655"/>
      <c r="I29" s="655"/>
      <c r="J29" s="655"/>
      <c r="K29" s="655"/>
      <c r="L29" s="655"/>
      <c r="M29" s="655"/>
      <c r="N29" s="655"/>
      <c r="O29" s="655"/>
      <c r="P29" s="655"/>
      <c r="Q29" s="656"/>
      <c r="R29" s="657">
        <v>12258</v>
      </c>
      <c r="S29" s="658"/>
      <c r="T29" s="658"/>
      <c r="U29" s="658"/>
      <c r="V29" s="658"/>
      <c r="W29" s="658"/>
      <c r="X29" s="658"/>
      <c r="Y29" s="659"/>
      <c r="Z29" s="695">
        <v>0.2</v>
      </c>
      <c r="AA29" s="695"/>
      <c r="AB29" s="695"/>
      <c r="AC29" s="695"/>
      <c r="AD29" s="696" t="s">
        <v>238</v>
      </c>
      <c r="AE29" s="696"/>
      <c r="AF29" s="696"/>
      <c r="AG29" s="696"/>
      <c r="AH29" s="696"/>
      <c r="AI29" s="696"/>
      <c r="AJ29" s="696"/>
      <c r="AK29" s="696"/>
      <c r="AL29" s="660" t="s">
        <v>183</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308</v>
      </c>
      <c r="CE29" s="677"/>
      <c r="CF29" s="654" t="s">
        <v>309</v>
      </c>
      <c r="CG29" s="655"/>
      <c r="CH29" s="655"/>
      <c r="CI29" s="655"/>
      <c r="CJ29" s="655"/>
      <c r="CK29" s="655"/>
      <c r="CL29" s="655"/>
      <c r="CM29" s="655"/>
      <c r="CN29" s="655"/>
      <c r="CO29" s="655"/>
      <c r="CP29" s="655"/>
      <c r="CQ29" s="656"/>
      <c r="CR29" s="657">
        <v>611103</v>
      </c>
      <c r="CS29" s="670"/>
      <c r="CT29" s="670"/>
      <c r="CU29" s="670"/>
      <c r="CV29" s="670"/>
      <c r="CW29" s="670"/>
      <c r="CX29" s="670"/>
      <c r="CY29" s="671"/>
      <c r="CZ29" s="660">
        <v>12.4</v>
      </c>
      <c r="DA29" s="672"/>
      <c r="DB29" s="672"/>
      <c r="DC29" s="673"/>
      <c r="DD29" s="663">
        <v>602828</v>
      </c>
      <c r="DE29" s="670"/>
      <c r="DF29" s="670"/>
      <c r="DG29" s="670"/>
      <c r="DH29" s="670"/>
      <c r="DI29" s="670"/>
      <c r="DJ29" s="670"/>
      <c r="DK29" s="671"/>
      <c r="DL29" s="663">
        <v>436331</v>
      </c>
      <c r="DM29" s="670"/>
      <c r="DN29" s="670"/>
      <c r="DO29" s="670"/>
      <c r="DP29" s="670"/>
      <c r="DQ29" s="670"/>
      <c r="DR29" s="670"/>
      <c r="DS29" s="670"/>
      <c r="DT29" s="670"/>
      <c r="DU29" s="670"/>
      <c r="DV29" s="671"/>
      <c r="DW29" s="660">
        <v>15.1</v>
      </c>
      <c r="DX29" s="672"/>
      <c r="DY29" s="672"/>
      <c r="DZ29" s="672"/>
      <c r="EA29" s="672"/>
      <c r="EB29" s="672"/>
      <c r="EC29" s="684"/>
    </row>
    <row r="30" spans="2:133" ht="11.25" customHeight="1" x14ac:dyDescent="0.15">
      <c r="B30" s="654" t="s">
        <v>310</v>
      </c>
      <c r="C30" s="655"/>
      <c r="D30" s="655"/>
      <c r="E30" s="655"/>
      <c r="F30" s="655"/>
      <c r="G30" s="655"/>
      <c r="H30" s="655"/>
      <c r="I30" s="655"/>
      <c r="J30" s="655"/>
      <c r="K30" s="655"/>
      <c r="L30" s="655"/>
      <c r="M30" s="655"/>
      <c r="N30" s="655"/>
      <c r="O30" s="655"/>
      <c r="P30" s="655"/>
      <c r="Q30" s="656"/>
      <c r="R30" s="657">
        <v>805360</v>
      </c>
      <c r="S30" s="658"/>
      <c r="T30" s="658"/>
      <c r="U30" s="658"/>
      <c r="V30" s="658"/>
      <c r="W30" s="658"/>
      <c r="X30" s="658"/>
      <c r="Y30" s="659"/>
      <c r="Z30" s="695">
        <v>15.2</v>
      </c>
      <c r="AA30" s="695"/>
      <c r="AB30" s="695"/>
      <c r="AC30" s="695"/>
      <c r="AD30" s="696" t="s">
        <v>183</v>
      </c>
      <c r="AE30" s="696"/>
      <c r="AF30" s="696"/>
      <c r="AG30" s="696"/>
      <c r="AH30" s="696"/>
      <c r="AI30" s="696"/>
      <c r="AJ30" s="696"/>
      <c r="AK30" s="696"/>
      <c r="AL30" s="660" t="s">
        <v>183</v>
      </c>
      <c r="AM30" s="661"/>
      <c r="AN30" s="661"/>
      <c r="AO30" s="697"/>
      <c r="AP30" s="709" t="s">
        <v>226</v>
      </c>
      <c r="AQ30" s="710"/>
      <c r="AR30" s="710"/>
      <c r="AS30" s="710"/>
      <c r="AT30" s="710"/>
      <c r="AU30" s="710"/>
      <c r="AV30" s="710"/>
      <c r="AW30" s="710"/>
      <c r="AX30" s="710"/>
      <c r="AY30" s="710"/>
      <c r="AZ30" s="710"/>
      <c r="BA30" s="710"/>
      <c r="BB30" s="710"/>
      <c r="BC30" s="710"/>
      <c r="BD30" s="710"/>
      <c r="BE30" s="710"/>
      <c r="BF30" s="711"/>
      <c r="BG30" s="709" t="s">
        <v>311</v>
      </c>
      <c r="BH30" s="732"/>
      <c r="BI30" s="732"/>
      <c r="BJ30" s="732"/>
      <c r="BK30" s="732"/>
      <c r="BL30" s="732"/>
      <c r="BM30" s="732"/>
      <c r="BN30" s="732"/>
      <c r="BO30" s="732"/>
      <c r="BP30" s="732"/>
      <c r="BQ30" s="733"/>
      <c r="BR30" s="709" t="s">
        <v>312</v>
      </c>
      <c r="BS30" s="732"/>
      <c r="BT30" s="732"/>
      <c r="BU30" s="732"/>
      <c r="BV30" s="732"/>
      <c r="BW30" s="732"/>
      <c r="BX30" s="732"/>
      <c r="BY30" s="732"/>
      <c r="BZ30" s="732"/>
      <c r="CA30" s="732"/>
      <c r="CB30" s="733"/>
      <c r="CD30" s="678"/>
      <c r="CE30" s="679"/>
      <c r="CF30" s="654" t="s">
        <v>313</v>
      </c>
      <c r="CG30" s="655"/>
      <c r="CH30" s="655"/>
      <c r="CI30" s="655"/>
      <c r="CJ30" s="655"/>
      <c r="CK30" s="655"/>
      <c r="CL30" s="655"/>
      <c r="CM30" s="655"/>
      <c r="CN30" s="655"/>
      <c r="CO30" s="655"/>
      <c r="CP30" s="655"/>
      <c r="CQ30" s="656"/>
      <c r="CR30" s="657">
        <v>587437</v>
      </c>
      <c r="CS30" s="658"/>
      <c r="CT30" s="658"/>
      <c r="CU30" s="658"/>
      <c r="CV30" s="658"/>
      <c r="CW30" s="658"/>
      <c r="CX30" s="658"/>
      <c r="CY30" s="659"/>
      <c r="CZ30" s="660">
        <v>11.9</v>
      </c>
      <c r="DA30" s="672"/>
      <c r="DB30" s="672"/>
      <c r="DC30" s="673"/>
      <c r="DD30" s="663">
        <v>579162</v>
      </c>
      <c r="DE30" s="658"/>
      <c r="DF30" s="658"/>
      <c r="DG30" s="658"/>
      <c r="DH30" s="658"/>
      <c r="DI30" s="658"/>
      <c r="DJ30" s="658"/>
      <c r="DK30" s="659"/>
      <c r="DL30" s="663">
        <v>412813</v>
      </c>
      <c r="DM30" s="658"/>
      <c r="DN30" s="658"/>
      <c r="DO30" s="658"/>
      <c r="DP30" s="658"/>
      <c r="DQ30" s="658"/>
      <c r="DR30" s="658"/>
      <c r="DS30" s="658"/>
      <c r="DT30" s="658"/>
      <c r="DU30" s="658"/>
      <c r="DV30" s="659"/>
      <c r="DW30" s="660">
        <v>14.3</v>
      </c>
      <c r="DX30" s="672"/>
      <c r="DY30" s="672"/>
      <c r="DZ30" s="672"/>
      <c r="EA30" s="672"/>
      <c r="EB30" s="672"/>
      <c r="EC30" s="684"/>
    </row>
    <row r="31" spans="2:133" ht="11.25" customHeight="1" x14ac:dyDescent="0.15">
      <c r="B31" s="724" t="s">
        <v>314</v>
      </c>
      <c r="C31" s="725"/>
      <c r="D31" s="725"/>
      <c r="E31" s="725"/>
      <c r="F31" s="725"/>
      <c r="G31" s="725"/>
      <c r="H31" s="725"/>
      <c r="I31" s="725"/>
      <c r="J31" s="725"/>
      <c r="K31" s="725"/>
      <c r="L31" s="725"/>
      <c r="M31" s="725"/>
      <c r="N31" s="725"/>
      <c r="O31" s="725"/>
      <c r="P31" s="725"/>
      <c r="Q31" s="726"/>
      <c r="R31" s="657" t="s">
        <v>238</v>
      </c>
      <c r="S31" s="658"/>
      <c r="T31" s="658"/>
      <c r="U31" s="658"/>
      <c r="V31" s="658"/>
      <c r="W31" s="658"/>
      <c r="X31" s="658"/>
      <c r="Y31" s="659"/>
      <c r="Z31" s="695" t="s">
        <v>183</v>
      </c>
      <c r="AA31" s="695"/>
      <c r="AB31" s="695"/>
      <c r="AC31" s="695"/>
      <c r="AD31" s="696" t="s">
        <v>238</v>
      </c>
      <c r="AE31" s="696"/>
      <c r="AF31" s="696"/>
      <c r="AG31" s="696"/>
      <c r="AH31" s="696"/>
      <c r="AI31" s="696"/>
      <c r="AJ31" s="696"/>
      <c r="AK31" s="696"/>
      <c r="AL31" s="660" t="s">
        <v>238</v>
      </c>
      <c r="AM31" s="661"/>
      <c r="AN31" s="661"/>
      <c r="AO31" s="697"/>
      <c r="AP31" s="727" t="s">
        <v>315</v>
      </c>
      <c r="AQ31" s="728"/>
      <c r="AR31" s="728"/>
      <c r="AS31" s="728"/>
      <c r="AT31" s="729" t="s">
        <v>316</v>
      </c>
      <c r="AU31" s="218"/>
      <c r="AV31" s="218"/>
      <c r="AW31" s="218"/>
      <c r="AX31" s="715" t="s">
        <v>191</v>
      </c>
      <c r="AY31" s="716"/>
      <c r="AZ31" s="716"/>
      <c r="BA31" s="716"/>
      <c r="BB31" s="716"/>
      <c r="BC31" s="716"/>
      <c r="BD31" s="716"/>
      <c r="BE31" s="716"/>
      <c r="BF31" s="717"/>
      <c r="BG31" s="719">
        <v>99.9</v>
      </c>
      <c r="BH31" s="720"/>
      <c r="BI31" s="720"/>
      <c r="BJ31" s="720"/>
      <c r="BK31" s="720"/>
      <c r="BL31" s="720"/>
      <c r="BM31" s="721">
        <v>99.6</v>
      </c>
      <c r="BN31" s="720"/>
      <c r="BO31" s="720"/>
      <c r="BP31" s="720"/>
      <c r="BQ31" s="722"/>
      <c r="BR31" s="719">
        <v>99.9</v>
      </c>
      <c r="BS31" s="720"/>
      <c r="BT31" s="720"/>
      <c r="BU31" s="720"/>
      <c r="BV31" s="720"/>
      <c r="BW31" s="720"/>
      <c r="BX31" s="721">
        <v>99.5</v>
      </c>
      <c r="BY31" s="720"/>
      <c r="BZ31" s="720"/>
      <c r="CA31" s="720"/>
      <c r="CB31" s="722"/>
      <c r="CD31" s="678"/>
      <c r="CE31" s="679"/>
      <c r="CF31" s="654" t="s">
        <v>317</v>
      </c>
      <c r="CG31" s="655"/>
      <c r="CH31" s="655"/>
      <c r="CI31" s="655"/>
      <c r="CJ31" s="655"/>
      <c r="CK31" s="655"/>
      <c r="CL31" s="655"/>
      <c r="CM31" s="655"/>
      <c r="CN31" s="655"/>
      <c r="CO31" s="655"/>
      <c r="CP31" s="655"/>
      <c r="CQ31" s="656"/>
      <c r="CR31" s="657">
        <v>23666</v>
      </c>
      <c r="CS31" s="670"/>
      <c r="CT31" s="670"/>
      <c r="CU31" s="670"/>
      <c r="CV31" s="670"/>
      <c r="CW31" s="670"/>
      <c r="CX31" s="670"/>
      <c r="CY31" s="671"/>
      <c r="CZ31" s="660">
        <v>0.5</v>
      </c>
      <c r="DA31" s="672"/>
      <c r="DB31" s="672"/>
      <c r="DC31" s="673"/>
      <c r="DD31" s="663">
        <v>23666</v>
      </c>
      <c r="DE31" s="670"/>
      <c r="DF31" s="670"/>
      <c r="DG31" s="670"/>
      <c r="DH31" s="670"/>
      <c r="DI31" s="670"/>
      <c r="DJ31" s="670"/>
      <c r="DK31" s="671"/>
      <c r="DL31" s="663">
        <v>23518</v>
      </c>
      <c r="DM31" s="670"/>
      <c r="DN31" s="670"/>
      <c r="DO31" s="670"/>
      <c r="DP31" s="670"/>
      <c r="DQ31" s="670"/>
      <c r="DR31" s="670"/>
      <c r="DS31" s="670"/>
      <c r="DT31" s="670"/>
      <c r="DU31" s="670"/>
      <c r="DV31" s="671"/>
      <c r="DW31" s="660">
        <v>0.8</v>
      </c>
      <c r="DX31" s="672"/>
      <c r="DY31" s="672"/>
      <c r="DZ31" s="672"/>
      <c r="EA31" s="672"/>
      <c r="EB31" s="672"/>
      <c r="EC31" s="684"/>
    </row>
    <row r="32" spans="2:133" ht="11.25" customHeight="1" x14ac:dyDescent="0.15">
      <c r="B32" s="654" t="s">
        <v>318</v>
      </c>
      <c r="C32" s="655"/>
      <c r="D32" s="655"/>
      <c r="E32" s="655"/>
      <c r="F32" s="655"/>
      <c r="G32" s="655"/>
      <c r="H32" s="655"/>
      <c r="I32" s="655"/>
      <c r="J32" s="655"/>
      <c r="K32" s="655"/>
      <c r="L32" s="655"/>
      <c r="M32" s="655"/>
      <c r="N32" s="655"/>
      <c r="O32" s="655"/>
      <c r="P32" s="655"/>
      <c r="Q32" s="656"/>
      <c r="R32" s="657">
        <v>300597</v>
      </c>
      <c r="S32" s="658"/>
      <c r="T32" s="658"/>
      <c r="U32" s="658"/>
      <c r="V32" s="658"/>
      <c r="W32" s="658"/>
      <c r="X32" s="658"/>
      <c r="Y32" s="659"/>
      <c r="Z32" s="695">
        <v>5.7</v>
      </c>
      <c r="AA32" s="695"/>
      <c r="AB32" s="695"/>
      <c r="AC32" s="695"/>
      <c r="AD32" s="696" t="s">
        <v>238</v>
      </c>
      <c r="AE32" s="696"/>
      <c r="AF32" s="696"/>
      <c r="AG32" s="696"/>
      <c r="AH32" s="696"/>
      <c r="AI32" s="696"/>
      <c r="AJ32" s="696"/>
      <c r="AK32" s="696"/>
      <c r="AL32" s="660" t="s">
        <v>183</v>
      </c>
      <c r="AM32" s="661"/>
      <c r="AN32" s="661"/>
      <c r="AO32" s="697"/>
      <c r="AP32" s="698"/>
      <c r="AQ32" s="699"/>
      <c r="AR32" s="699"/>
      <c r="AS32" s="699"/>
      <c r="AT32" s="730"/>
      <c r="AU32" s="214" t="s">
        <v>319</v>
      </c>
      <c r="AX32" s="654" t="s">
        <v>320</v>
      </c>
      <c r="AY32" s="655"/>
      <c r="AZ32" s="655"/>
      <c r="BA32" s="655"/>
      <c r="BB32" s="655"/>
      <c r="BC32" s="655"/>
      <c r="BD32" s="655"/>
      <c r="BE32" s="655"/>
      <c r="BF32" s="656"/>
      <c r="BG32" s="723">
        <v>99.9</v>
      </c>
      <c r="BH32" s="670"/>
      <c r="BI32" s="670"/>
      <c r="BJ32" s="670"/>
      <c r="BK32" s="670"/>
      <c r="BL32" s="670"/>
      <c r="BM32" s="661">
        <v>99.5</v>
      </c>
      <c r="BN32" s="670"/>
      <c r="BO32" s="670"/>
      <c r="BP32" s="670"/>
      <c r="BQ32" s="693"/>
      <c r="BR32" s="723">
        <v>99.8</v>
      </c>
      <c r="BS32" s="670"/>
      <c r="BT32" s="670"/>
      <c r="BU32" s="670"/>
      <c r="BV32" s="670"/>
      <c r="BW32" s="670"/>
      <c r="BX32" s="661">
        <v>99.4</v>
      </c>
      <c r="BY32" s="670"/>
      <c r="BZ32" s="670"/>
      <c r="CA32" s="670"/>
      <c r="CB32" s="693"/>
      <c r="CD32" s="680"/>
      <c r="CE32" s="681"/>
      <c r="CF32" s="654" t="s">
        <v>321</v>
      </c>
      <c r="CG32" s="655"/>
      <c r="CH32" s="655"/>
      <c r="CI32" s="655"/>
      <c r="CJ32" s="655"/>
      <c r="CK32" s="655"/>
      <c r="CL32" s="655"/>
      <c r="CM32" s="655"/>
      <c r="CN32" s="655"/>
      <c r="CO32" s="655"/>
      <c r="CP32" s="655"/>
      <c r="CQ32" s="656"/>
      <c r="CR32" s="657" t="s">
        <v>183</v>
      </c>
      <c r="CS32" s="658"/>
      <c r="CT32" s="658"/>
      <c r="CU32" s="658"/>
      <c r="CV32" s="658"/>
      <c r="CW32" s="658"/>
      <c r="CX32" s="658"/>
      <c r="CY32" s="659"/>
      <c r="CZ32" s="660" t="s">
        <v>183</v>
      </c>
      <c r="DA32" s="672"/>
      <c r="DB32" s="672"/>
      <c r="DC32" s="673"/>
      <c r="DD32" s="663" t="s">
        <v>183</v>
      </c>
      <c r="DE32" s="658"/>
      <c r="DF32" s="658"/>
      <c r="DG32" s="658"/>
      <c r="DH32" s="658"/>
      <c r="DI32" s="658"/>
      <c r="DJ32" s="658"/>
      <c r="DK32" s="659"/>
      <c r="DL32" s="663" t="s">
        <v>140</v>
      </c>
      <c r="DM32" s="658"/>
      <c r="DN32" s="658"/>
      <c r="DO32" s="658"/>
      <c r="DP32" s="658"/>
      <c r="DQ32" s="658"/>
      <c r="DR32" s="658"/>
      <c r="DS32" s="658"/>
      <c r="DT32" s="658"/>
      <c r="DU32" s="658"/>
      <c r="DV32" s="659"/>
      <c r="DW32" s="660" t="s">
        <v>238</v>
      </c>
      <c r="DX32" s="672"/>
      <c r="DY32" s="672"/>
      <c r="DZ32" s="672"/>
      <c r="EA32" s="672"/>
      <c r="EB32" s="672"/>
      <c r="EC32" s="684"/>
    </row>
    <row r="33" spans="2:133" ht="11.25" customHeight="1" x14ac:dyDescent="0.15">
      <c r="B33" s="654" t="s">
        <v>322</v>
      </c>
      <c r="C33" s="655"/>
      <c r="D33" s="655"/>
      <c r="E33" s="655"/>
      <c r="F33" s="655"/>
      <c r="G33" s="655"/>
      <c r="H33" s="655"/>
      <c r="I33" s="655"/>
      <c r="J33" s="655"/>
      <c r="K33" s="655"/>
      <c r="L33" s="655"/>
      <c r="M33" s="655"/>
      <c r="N33" s="655"/>
      <c r="O33" s="655"/>
      <c r="P33" s="655"/>
      <c r="Q33" s="656"/>
      <c r="R33" s="657">
        <v>51675</v>
      </c>
      <c r="S33" s="658"/>
      <c r="T33" s="658"/>
      <c r="U33" s="658"/>
      <c r="V33" s="658"/>
      <c r="W33" s="658"/>
      <c r="X33" s="658"/>
      <c r="Y33" s="659"/>
      <c r="Z33" s="695">
        <v>1</v>
      </c>
      <c r="AA33" s="695"/>
      <c r="AB33" s="695"/>
      <c r="AC33" s="695"/>
      <c r="AD33" s="696" t="s">
        <v>238</v>
      </c>
      <c r="AE33" s="696"/>
      <c r="AF33" s="696"/>
      <c r="AG33" s="696"/>
      <c r="AH33" s="696"/>
      <c r="AI33" s="696"/>
      <c r="AJ33" s="696"/>
      <c r="AK33" s="696"/>
      <c r="AL33" s="660" t="s">
        <v>183</v>
      </c>
      <c r="AM33" s="661"/>
      <c r="AN33" s="661"/>
      <c r="AO33" s="697"/>
      <c r="AP33" s="700"/>
      <c r="AQ33" s="701"/>
      <c r="AR33" s="701"/>
      <c r="AS33" s="701"/>
      <c r="AT33" s="731"/>
      <c r="AU33" s="219"/>
      <c r="AV33" s="219"/>
      <c r="AW33" s="219"/>
      <c r="AX33" s="638" t="s">
        <v>323</v>
      </c>
      <c r="AY33" s="639"/>
      <c r="AZ33" s="639"/>
      <c r="BA33" s="639"/>
      <c r="BB33" s="639"/>
      <c r="BC33" s="639"/>
      <c r="BD33" s="639"/>
      <c r="BE33" s="639"/>
      <c r="BF33" s="640"/>
      <c r="BG33" s="718">
        <v>99.9</v>
      </c>
      <c r="BH33" s="642"/>
      <c r="BI33" s="642"/>
      <c r="BJ33" s="642"/>
      <c r="BK33" s="642"/>
      <c r="BL33" s="642"/>
      <c r="BM33" s="688">
        <v>99.7</v>
      </c>
      <c r="BN33" s="642"/>
      <c r="BO33" s="642"/>
      <c r="BP33" s="642"/>
      <c r="BQ33" s="705"/>
      <c r="BR33" s="718">
        <v>99.9</v>
      </c>
      <c r="BS33" s="642"/>
      <c r="BT33" s="642"/>
      <c r="BU33" s="642"/>
      <c r="BV33" s="642"/>
      <c r="BW33" s="642"/>
      <c r="BX33" s="688">
        <v>99.6</v>
      </c>
      <c r="BY33" s="642"/>
      <c r="BZ33" s="642"/>
      <c r="CA33" s="642"/>
      <c r="CB33" s="705"/>
      <c r="CD33" s="654" t="s">
        <v>324</v>
      </c>
      <c r="CE33" s="655"/>
      <c r="CF33" s="655"/>
      <c r="CG33" s="655"/>
      <c r="CH33" s="655"/>
      <c r="CI33" s="655"/>
      <c r="CJ33" s="655"/>
      <c r="CK33" s="655"/>
      <c r="CL33" s="655"/>
      <c r="CM33" s="655"/>
      <c r="CN33" s="655"/>
      <c r="CO33" s="655"/>
      <c r="CP33" s="655"/>
      <c r="CQ33" s="656"/>
      <c r="CR33" s="657">
        <v>2003207</v>
      </c>
      <c r="CS33" s="670"/>
      <c r="CT33" s="670"/>
      <c r="CU33" s="670"/>
      <c r="CV33" s="670"/>
      <c r="CW33" s="670"/>
      <c r="CX33" s="670"/>
      <c r="CY33" s="671"/>
      <c r="CZ33" s="660">
        <v>40.700000000000003</v>
      </c>
      <c r="DA33" s="672"/>
      <c r="DB33" s="672"/>
      <c r="DC33" s="673"/>
      <c r="DD33" s="663">
        <v>1577191</v>
      </c>
      <c r="DE33" s="670"/>
      <c r="DF33" s="670"/>
      <c r="DG33" s="670"/>
      <c r="DH33" s="670"/>
      <c r="DI33" s="670"/>
      <c r="DJ33" s="670"/>
      <c r="DK33" s="671"/>
      <c r="DL33" s="663">
        <v>1088412</v>
      </c>
      <c r="DM33" s="670"/>
      <c r="DN33" s="670"/>
      <c r="DO33" s="670"/>
      <c r="DP33" s="670"/>
      <c r="DQ33" s="670"/>
      <c r="DR33" s="670"/>
      <c r="DS33" s="670"/>
      <c r="DT33" s="670"/>
      <c r="DU33" s="670"/>
      <c r="DV33" s="671"/>
      <c r="DW33" s="660">
        <v>37.700000000000003</v>
      </c>
      <c r="DX33" s="672"/>
      <c r="DY33" s="672"/>
      <c r="DZ33" s="672"/>
      <c r="EA33" s="672"/>
      <c r="EB33" s="672"/>
      <c r="EC33" s="684"/>
    </row>
    <row r="34" spans="2:133" ht="11.25" customHeight="1" x14ac:dyDescent="0.15">
      <c r="B34" s="654" t="s">
        <v>325</v>
      </c>
      <c r="C34" s="655"/>
      <c r="D34" s="655"/>
      <c r="E34" s="655"/>
      <c r="F34" s="655"/>
      <c r="G34" s="655"/>
      <c r="H34" s="655"/>
      <c r="I34" s="655"/>
      <c r="J34" s="655"/>
      <c r="K34" s="655"/>
      <c r="L34" s="655"/>
      <c r="M34" s="655"/>
      <c r="N34" s="655"/>
      <c r="O34" s="655"/>
      <c r="P34" s="655"/>
      <c r="Q34" s="656"/>
      <c r="R34" s="657">
        <v>19941</v>
      </c>
      <c r="S34" s="658"/>
      <c r="T34" s="658"/>
      <c r="U34" s="658"/>
      <c r="V34" s="658"/>
      <c r="W34" s="658"/>
      <c r="X34" s="658"/>
      <c r="Y34" s="659"/>
      <c r="Z34" s="695">
        <v>0.4</v>
      </c>
      <c r="AA34" s="695"/>
      <c r="AB34" s="695"/>
      <c r="AC34" s="695"/>
      <c r="AD34" s="696" t="s">
        <v>183</v>
      </c>
      <c r="AE34" s="696"/>
      <c r="AF34" s="696"/>
      <c r="AG34" s="696"/>
      <c r="AH34" s="696"/>
      <c r="AI34" s="696"/>
      <c r="AJ34" s="696"/>
      <c r="AK34" s="696"/>
      <c r="AL34" s="660" t="s">
        <v>238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779661</v>
      </c>
      <c r="CS34" s="658"/>
      <c r="CT34" s="658"/>
      <c r="CU34" s="658"/>
      <c r="CV34" s="658"/>
      <c r="CW34" s="658"/>
      <c r="CX34" s="658"/>
      <c r="CY34" s="659"/>
      <c r="CZ34" s="660">
        <v>15.8</v>
      </c>
      <c r="DA34" s="672"/>
      <c r="DB34" s="672"/>
      <c r="DC34" s="673"/>
      <c r="DD34" s="663">
        <v>567722</v>
      </c>
      <c r="DE34" s="658"/>
      <c r="DF34" s="658"/>
      <c r="DG34" s="658"/>
      <c r="DH34" s="658"/>
      <c r="DI34" s="658"/>
      <c r="DJ34" s="658"/>
      <c r="DK34" s="659"/>
      <c r="DL34" s="663">
        <v>373470</v>
      </c>
      <c r="DM34" s="658"/>
      <c r="DN34" s="658"/>
      <c r="DO34" s="658"/>
      <c r="DP34" s="658"/>
      <c r="DQ34" s="658"/>
      <c r="DR34" s="658"/>
      <c r="DS34" s="658"/>
      <c r="DT34" s="658"/>
      <c r="DU34" s="658"/>
      <c r="DV34" s="659"/>
      <c r="DW34" s="660">
        <v>12.9</v>
      </c>
      <c r="DX34" s="672"/>
      <c r="DY34" s="672"/>
      <c r="DZ34" s="672"/>
      <c r="EA34" s="672"/>
      <c r="EB34" s="672"/>
      <c r="EC34" s="684"/>
    </row>
    <row r="35" spans="2:133" ht="11.25" customHeight="1" x14ac:dyDescent="0.15">
      <c r="B35" s="654" t="s">
        <v>327</v>
      </c>
      <c r="C35" s="655"/>
      <c r="D35" s="655"/>
      <c r="E35" s="655"/>
      <c r="F35" s="655"/>
      <c r="G35" s="655"/>
      <c r="H35" s="655"/>
      <c r="I35" s="655"/>
      <c r="J35" s="655"/>
      <c r="K35" s="655"/>
      <c r="L35" s="655"/>
      <c r="M35" s="655"/>
      <c r="N35" s="655"/>
      <c r="O35" s="655"/>
      <c r="P35" s="655"/>
      <c r="Q35" s="656"/>
      <c r="R35" s="657">
        <v>234387</v>
      </c>
      <c r="S35" s="658"/>
      <c r="T35" s="658"/>
      <c r="U35" s="658"/>
      <c r="V35" s="658"/>
      <c r="W35" s="658"/>
      <c r="X35" s="658"/>
      <c r="Y35" s="659"/>
      <c r="Z35" s="695">
        <v>4.4000000000000004</v>
      </c>
      <c r="AA35" s="695"/>
      <c r="AB35" s="695"/>
      <c r="AC35" s="695"/>
      <c r="AD35" s="696" t="s">
        <v>183</v>
      </c>
      <c r="AE35" s="696"/>
      <c r="AF35" s="696"/>
      <c r="AG35" s="696"/>
      <c r="AH35" s="696"/>
      <c r="AI35" s="696"/>
      <c r="AJ35" s="696"/>
      <c r="AK35" s="696"/>
      <c r="AL35" s="660" t="s">
        <v>238</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27581</v>
      </c>
      <c r="CS35" s="670"/>
      <c r="CT35" s="670"/>
      <c r="CU35" s="670"/>
      <c r="CV35" s="670"/>
      <c r="CW35" s="670"/>
      <c r="CX35" s="670"/>
      <c r="CY35" s="671"/>
      <c r="CZ35" s="660">
        <v>0.6</v>
      </c>
      <c r="DA35" s="672"/>
      <c r="DB35" s="672"/>
      <c r="DC35" s="673"/>
      <c r="DD35" s="663">
        <v>15620</v>
      </c>
      <c r="DE35" s="670"/>
      <c r="DF35" s="670"/>
      <c r="DG35" s="670"/>
      <c r="DH35" s="670"/>
      <c r="DI35" s="670"/>
      <c r="DJ35" s="670"/>
      <c r="DK35" s="671"/>
      <c r="DL35" s="663">
        <v>15620</v>
      </c>
      <c r="DM35" s="670"/>
      <c r="DN35" s="670"/>
      <c r="DO35" s="670"/>
      <c r="DP35" s="670"/>
      <c r="DQ35" s="670"/>
      <c r="DR35" s="670"/>
      <c r="DS35" s="670"/>
      <c r="DT35" s="670"/>
      <c r="DU35" s="670"/>
      <c r="DV35" s="671"/>
      <c r="DW35" s="660">
        <v>0.5</v>
      </c>
      <c r="DX35" s="672"/>
      <c r="DY35" s="672"/>
      <c r="DZ35" s="672"/>
      <c r="EA35" s="672"/>
      <c r="EB35" s="672"/>
      <c r="EC35" s="684"/>
    </row>
    <row r="36" spans="2:133" ht="11.25" customHeight="1" x14ac:dyDescent="0.15">
      <c r="B36" s="654" t="s">
        <v>331</v>
      </c>
      <c r="C36" s="655"/>
      <c r="D36" s="655"/>
      <c r="E36" s="655"/>
      <c r="F36" s="655"/>
      <c r="G36" s="655"/>
      <c r="H36" s="655"/>
      <c r="I36" s="655"/>
      <c r="J36" s="655"/>
      <c r="K36" s="655"/>
      <c r="L36" s="655"/>
      <c r="M36" s="655"/>
      <c r="N36" s="655"/>
      <c r="O36" s="655"/>
      <c r="P36" s="655"/>
      <c r="Q36" s="656"/>
      <c r="R36" s="657">
        <v>344391</v>
      </c>
      <c r="S36" s="658"/>
      <c r="T36" s="658"/>
      <c r="U36" s="658"/>
      <c r="V36" s="658"/>
      <c r="W36" s="658"/>
      <c r="X36" s="658"/>
      <c r="Y36" s="659"/>
      <c r="Z36" s="695">
        <v>6.5</v>
      </c>
      <c r="AA36" s="695"/>
      <c r="AB36" s="695"/>
      <c r="AC36" s="695"/>
      <c r="AD36" s="696" t="s">
        <v>183</v>
      </c>
      <c r="AE36" s="696"/>
      <c r="AF36" s="696"/>
      <c r="AG36" s="696"/>
      <c r="AH36" s="696"/>
      <c r="AI36" s="696"/>
      <c r="AJ36" s="696"/>
      <c r="AK36" s="696"/>
      <c r="AL36" s="660" t="s">
        <v>140</v>
      </c>
      <c r="AM36" s="661"/>
      <c r="AN36" s="661"/>
      <c r="AO36" s="697"/>
      <c r="AP36" s="222"/>
      <c r="AQ36" s="706" t="s">
        <v>332</v>
      </c>
      <c r="AR36" s="707"/>
      <c r="AS36" s="707"/>
      <c r="AT36" s="707"/>
      <c r="AU36" s="707"/>
      <c r="AV36" s="707"/>
      <c r="AW36" s="707"/>
      <c r="AX36" s="707"/>
      <c r="AY36" s="708"/>
      <c r="AZ36" s="712">
        <v>540299</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18690</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601723</v>
      </c>
      <c r="CS36" s="658"/>
      <c r="CT36" s="658"/>
      <c r="CU36" s="658"/>
      <c r="CV36" s="658"/>
      <c r="CW36" s="658"/>
      <c r="CX36" s="658"/>
      <c r="CY36" s="659"/>
      <c r="CZ36" s="660">
        <v>12.2</v>
      </c>
      <c r="DA36" s="672"/>
      <c r="DB36" s="672"/>
      <c r="DC36" s="673"/>
      <c r="DD36" s="663">
        <v>548282</v>
      </c>
      <c r="DE36" s="658"/>
      <c r="DF36" s="658"/>
      <c r="DG36" s="658"/>
      <c r="DH36" s="658"/>
      <c r="DI36" s="658"/>
      <c r="DJ36" s="658"/>
      <c r="DK36" s="659"/>
      <c r="DL36" s="663">
        <v>373073</v>
      </c>
      <c r="DM36" s="658"/>
      <c r="DN36" s="658"/>
      <c r="DO36" s="658"/>
      <c r="DP36" s="658"/>
      <c r="DQ36" s="658"/>
      <c r="DR36" s="658"/>
      <c r="DS36" s="658"/>
      <c r="DT36" s="658"/>
      <c r="DU36" s="658"/>
      <c r="DV36" s="659"/>
      <c r="DW36" s="660">
        <v>12.9</v>
      </c>
      <c r="DX36" s="672"/>
      <c r="DY36" s="672"/>
      <c r="DZ36" s="672"/>
      <c r="EA36" s="672"/>
      <c r="EB36" s="672"/>
      <c r="EC36" s="684"/>
    </row>
    <row r="37" spans="2:133" ht="11.25" customHeight="1" x14ac:dyDescent="0.15">
      <c r="B37" s="654" t="s">
        <v>335</v>
      </c>
      <c r="C37" s="655"/>
      <c r="D37" s="655"/>
      <c r="E37" s="655"/>
      <c r="F37" s="655"/>
      <c r="G37" s="655"/>
      <c r="H37" s="655"/>
      <c r="I37" s="655"/>
      <c r="J37" s="655"/>
      <c r="K37" s="655"/>
      <c r="L37" s="655"/>
      <c r="M37" s="655"/>
      <c r="N37" s="655"/>
      <c r="O37" s="655"/>
      <c r="P37" s="655"/>
      <c r="Q37" s="656"/>
      <c r="R37" s="657">
        <v>59371</v>
      </c>
      <c r="S37" s="658"/>
      <c r="T37" s="658"/>
      <c r="U37" s="658"/>
      <c r="V37" s="658"/>
      <c r="W37" s="658"/>
      <c r="X37" s="658"/>
      <c r="Y37" s="659"/>
      <c r="Z37" s="695">
        <v>1.1000000000000001</v>
      </c>
      <c r="AA37" s="695"/>
      <c r="AB37" s="695"/>
      <c r="AC37" s="695"/>
      <c r="AD37" s="696">
        <v>12</v>
      </c>
      <c r="AE37" s="696"/>
      <c r="AF37" s="696"/>
      <c r="AG37" s="696"/>
      <c r="AH37" s="696"/>
      <c r="AI37" s="696"/>
      <c r="AJ37" s="696"/>
      <c r="AK37" s="696"/>
      <c r="AL37" s="660">
        <v>0</v>
      </c>
      <c r="AM37" s="661"/>
      <c r="AN37" s="661"/>
      <c r="AO37" s="697"/>
      <c r="AQ37" s="690" t="s">
        <v>336</v>
      </c>
      <c r="AR37" s="691"/>
      <c r="AS37" s="691"/>
      <c r="AT37" s="691"/>
      <c r="AU37" s="691"/>
      <c r="AV37" s="691"/>
      <c r="AW37" s="691"/>
      <c r="AX37" s="691"/>
      <c r="AY37" s="692"/>
      <c r="AZ37" s="657">
        <v>69895</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9484</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281856</v>
      </c>
      <c r="CS37" s="670"/>
      <c r="CT37" s="670"/>
      <c r="CU37" s="670"/>
      <c r="CV37" s="670"/>
      <c r="CW37" s="670"/>
      <c r="CX37" s="670"/>
      <c r="CY37" s="671"/>
      <c r="CZ37" s="660">
        <v>5.7</v>
      </c>
      <c r="DA37" s="672"/>
      <c r="DB37" s="672"/>
      <c r="DC37" s="673"/>
      <c r="DD37" s="663">
        <v>262629</v>
      </c>
      <c r="DE37" s="670"/>
      <c r="DF37" s="670"/>
      <c r="DG37" s="670"/>
      <c r="DH37" s="670"/>
      <c r="DI37" s="670"/>
      <c r="DJ37" s="670"/>
      <c r="DK37" s="671"/>
      <c r="DL37" s="663">
        <v>207070</v>
      </c>
      <c r="DM37" s="670"/>
      <c r="DN37" s="670"/>
      <c r="DO37" s="670"/>
      <c r="DP37" s="670"/>
      <c r="DQ37" s="670"/>
      <c r="DR37" s="670"/>
      <c r="DS37" s="670"/>
      <c r="DT37" s="670"/>
      <c r="DU37" s="670"/>
      <c r="DV37" s="671"/>
      <c r="DW37" s="660">
        <v>7.2</v>
      </c>
      <c r="DX37" s="672"/>
      <c r="DY37" s="672"/>
      <c r="DZ37" s="672"/>
      <c r="EA37" s="672"/>
      <c r="EB37" s="672"/>
      <c r="EC37" s="684"/>
    </row>
    <row r="38" spans="2:133" ht="11.25" customHeight="1" x14ac:dyDescent="0.15">
      <c r="B38" s="654" t="s">
        <v>339</v>
      </c>
      <c r="C38" s="655"/>
      <c r="D38" s="655"/>
      <c r="E38" s="655"/>
      <c r="F38" s="655"/>
      <c r="G38" s="655"/>
      <c r="H38" s="655"/>
      <c r="I38" s="655"/>
      <c r="J38" s="655"/>
      <c r="K38" s="655"/>
      <c r="L38" s="655"/>
      <c r="M38" s="655"/>
      <c r="N38" s="655"/>
      <c r="O38" s="655"/>
      <c r="P38" s="655"/>
      <c r="Q38" s="656"/>
      <c r="R38" s="657">
        <v>197609</v>
      </c>
      <c r="S38" s="658"/>
      <c r="T38" s="658"/>
      <c r="U38" s="658"/>
      <c r="V38" s="658"/>
      <c r="W38" s="658"/>
      <c r="X38" s="658"/>
      <c r="Y38" s="659"/>
      <c r="Z38" s="695">
        <v>3.7</v>
      </c>
      <c r="AA38" s="695"/>
      <c r="AB38" s="695"/>
      <c r="AC38" s="695"/>
      <c r="AD38" s="696" t="s">
        <v>183</v>
      </c>
      <c r="AE38" s="696"/>
      <c r="AF38" s="696"/>
      <c r="AG38" s="696"/>
      <c r="AH38" s="696"/>
      <c r="AI38" s="696"/>
      <c r="AJ38" s="696"/>
      <c r="AK38" s="696"/>
      <c r="AL38" s="660" t="s">
        <v>238</v>
      </c>
      <c r="AM38" s="661"/>
      <c r="AN38" s="661"/>
      <c r="AO38" s="697"/>
      <c r="AQ38" s="690" t="s">
        <v>340</v>
      </c>
      <c r="AR38" s="691"/>
      <c r="AS38" s="691"/>
      <c r="AT38" s="691"/>
      <c r="AU38" s="691"/>
      <c r="AV38" s="691"/>
      <c r="AW38" s="691"/>
      <c r="AX38" s="691"/>
      <c r="AY38" s="692"/>
      <c r="AZ38" s="657">
        <v>52892</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1175</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411862</v>
      </c>
      <c r="CS38" s="658"/>
      <c r="CT38" s="658"/>
      <c r="CU38" s="658"/>
      <c r="CV38" s="658"/>
      <c r="CW38" s="658"/>
      <c r="CX38" s="658"/>
      <c r="CY38" s="659"/>
      <c r="CZ38" s="660">
        <v>8.4</v>
      </c>
      <c r="DA38" s="672"/>
      <c r="DB38" s="672"/>
      <c r="DC38" s="673"/>
      <c r="DD38" s="663">
        <v>342405</v>
      </c>
      <c r="DE38" s="658"/>
      <c r="DF38" s="658"/>
      <c r="DG38" s="658"/>
      <c r="DH38" s="658"/>
      <c r="DI38" s="658"/>
      <c r="DJ38" s="658"/>
      <c r="DK38" s="659"/>
      <c r="DL38" s="663">
        <v>326249</v>
      </c>
      <c r="DM38" s="658"/>
      <c r="DN38" s="658"/>
      <c r="DO38" s="658"/>
      <c r="DP38" s="658"/>
      <c r="DQ38" s="658"/>
      <c r="DR38" s="658"/>
      <c r="DS38" s="658"/>
      <c r="DT38" s="658"/>
      <c r="DU38" s="658"/>
      <c r="DV38" s="659"/>
      <c r="DW38" s="660">
        <v>11.3</v>
      </c>
      <c r="DX38" s="672"/>
      <c r="DY38" s="672"/>
      <c r="DZ38" s="672"/>
      <c r="EA38" s="672"/>
      <c r="EB38" s="672"/>
      <c r="EC38" s="684"/>
    </row>
    <row r="39" spans="2:133" ht="11.25" customHeight="1" x14ac:dyDescent="0.15">
      <c r="B39" s="654" t="s">
        <v>343</v>
      </c>
      <c r="C39" s="655"/>
      <c r="D39" s="655"/>
      <c r="E39" s="655"/>
      <c r="F39" s="655"/>
      <c r="G39" s="655"/>
      <c r="H39" s="655"/>
      <c r="I39" s="655"/>
      <c r="J39" s="655"/>
      <c r="K39" s="655"/>
      <c r="L39" s="655"/>
      <c r="M39" s="655"/>
      <c r="N39" s="655"/>
      <c r="O39" s="655"/>
      <c r="P39" s="655"/>
      <c r="Q39" s="656"/>
      <c r="R39" s="657" t="s">
        <v>183</v>
      </c>
      <c r="S39" s="658"/>
      <c r="T39" s="658"/>
      <c r="U39" s="658"/>
      <c r="V39" s="658"/>
      <c r="W39" s="658"/>
      <c r="X39" s="658"/>
      <c r="Y39" s="659"/>
      <c r="Z39" s="695" t="s">
        <v>183</v>
      </c>
      <c r="AA39" s="695"/>
      <c r="AB39" s="695"/>
      <c r="AC39" s="695"/>
      <c r="AD39" s="696" t="s">
        <v>183</v>
      </c>
      <c r="AE39" s="696"/>
      <c r="AF39" s="696"/>
      <c r="AG39" s="696"/>
      <c r="AH39" s="696"/>
      <c r="AI39" s="696"/>
      <c r="AJ39" s="696"/>
      <c r="AK39" s="696"/>
      <c r="AL39" s="660" t="s">
        <v>183</v>
      </c>
      <c r="AM39" s="661"/>
      <c r="AN39" s="661"/>
      <c r="AO39" s="697"/>
      <c r="AQ39" s="690" t="s">
        <v>344</v>
      </c>
      <c r="AR39" s="691"/>
      <c r="AS39" s="691"/>
      <c r="AT39" s="691"/>
      <c r="AU39" s="691"/>
      <c r="AV39" s="691"/>
      <c r="AW39" s="691"/>
      <c r="AX39" s="691"/>
      <c r="AY39" s="692"/>
      <c r="AZ39" s="657">
        <v>5650</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1877</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182380</v>
      </c>
      <c r="CS39" s="670"/>
      <c r="CT39" s="670"/>
      <c r="CU39" s="670"/>
      <c r="CV39" s="670"/>
      <c r="CW39" s="670"/>
      <c r="CX39" s="670"/>
      <c r="CY39" s="671"/>
      <c r="CZ39" s="660">
        <v>3.7</v>
      </c>
      <c r="DA39" s="672"/>
      <c r="DB39" s="672"/>
      <c r="DC39" s="673"/>
      <c r="DD39" s="663">
        <v>103162</v>
      </c>
      <c r="DE39" s="670"/>
      <c r="DF39" s="670"/>
      <c r="DG39" s="670"/>
      <c r="DH39" s="670"/>
      <c r="DI39" s="670"/>
      <c r="DJ39" s="670"/>
      <c r="DK39" s="671"/>
      <c r="DL39" s="663" t="s">
        <v>183</v>
      </c>
      <c r="DM39" s="670"/>
      <c r="DN39" s="670"/>
      <c r="DO39" s="670"/>
      <c r="DP39" s="670"/>
      <c r="DQ39" s="670"/>
      <c r="DR39" s="670"/>
      <c r="DS39" s="670"/>
      <c r="DT39" s="670"/>
      <c r="DU39" s="670"/>
      <c r="DV39" s="671"/>
      <c r="DW39" s="660" t="s">
        <v>238</v>
      </c>
      <c r="DX39" s="672"/>
      <c r="DY39" s="672"/>
      <c r="DZ39" s="672"/>
      <c r="EA39" s="672"/>
      <c r="EB39" s="672"/>
      <c r="EC39" s="684"/>
    </row>
    <row r="40" spans="2:133" ht="11.25" customHeight="1" x14ac:dyDescent="0.15">
      <c r="B40" s="654" t="s">
        <v>347</v>
      </c>
      <c r="C40" s="655"/>
      <c r="D40" s="655"/>
      <c r="E40" s="655"/>
      <c r="F40" s="655"/>
      <c r="G40" s="655"/>
      <c r="H40" s="655"/>
      <c r="I40" s="655"/>
      <c r="J40" s="655"/>
      <c r="K40" s="655"/>
      <c r="L40" s="655"/>
      <c r="M40" s="655"/>
      <c r="N40" s="655"/>
      <c r="O40" s="655"/>
      <c r="P40" s="655"/>
      <c r="Q40" s="656"/>
      <c r="R40" s="657">
        <v>43909</v>
      </c>
      <c r="S40" s="658"/>
      <c r="T40" s="658"/>
      <c r="U40" s="658"/>
      <c r="V40" s="658"/>
      <c r="W40" s="658"/>
      <c r="X40" s="658"/>
      <c r="Y40" s="659"/>
      <c r="Z40" s="695">
        <v>0.8</v>
      </c>
      <c r="AA40" s="695"/>
      <c r="AB40" s="695"/>
      <c r="AC40" s="695"/>
      <c r="AD40" s="696" t="s">
        <v>238</v>
      </c>
      <c r="AE40" s="696"/>
      <c r="AF40" s="696"/>
      <c r="AG40" s="696"/>
      <c r="AH40" s="696"/>
      <c r="AI40" s="696"/>
      <c r="AJ40" s="696"/>
      <c r="AK40" s="696"/>
      <c r="AL40" s="660" t="s">
        <v>183</v>
      </c>
      <c r="AM40" s="661"/>
      <c r="AN40" s="661"/>
      <c r="AO40" s="697"/>
      <c r="AQ40" s="690" t="s">
        <v>348</v>
      </c>
      <c r="AR40" s="691"/>
      <c r="AS40" s="691"/>
      <c r="AT40" s="691"/>
      <c r="AU40" s="691"/>
      <c r="AV40" s="691"/>
      <c r="AW40" s="691"/>
      <c r="AX40" s="691"/>
      <c r="AY40" s="692"/>
      <c r="AZ40" s="657" t="s">
        <v>238</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94</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t="s">
        <v>183</v>
      </c>
      <c r="CS40" s="658"/>
      <c r="CT40" s="658"/>
      <c r="CU40" s="658"/>
      <c r="CV40" s="658"/>
      <c r="CW40" s="658"/>
      <c r="CX40" s="658"/>
      <c r="CY40" s="659"/>
      <c r="CZ40" s="660" t="s">
        <v>140</v>
      </c>
      <c r="DA40" s="672"/>
      <c r="DB40" s="672"/>
      <c r="DC40" s="673"/>
      <c r="DD40" s="663" t="s">
        <v>183</v>
      </c>
      <c r="DE40" s="658"/>
      <c r="DF40" s="658"/>
      <c r="DG40" s="658"/>
      <c r="DH40" s="658"/>
      <c r="DI40" s="658"/>
      <c r="DJ40" s="658"/>
      <c r="DK40" s="659"/>
      <c r="DL40" s="663" t="s">
        <v>238</v>
      </c>
      <c r="DM40" s="658"/>
      <c r="DN40" s="658"/>
      <c r="DO40" s="658"/>
      <c r="DP40" s="658"/>
      <c r="DQ40" s="658"/>
      <c r="DR40" s="658"/>
      <c r="DS40" s="658"/>
      <c r="DT40" s="658"/>
      <c r="DU40" s="658"/>
      <c r="DV40" s="659"/>
      <c r="DW40" s="660" t="s">
        <v>238</v>
      </c>
      <c r="DX40" s="672"/>
      <c r="DY40" s="672"/>
      <c r="DZ40" s="672"/>
      <c r="EA40" s="672"/>
      <c r="EB40" s="672"/>
      <c r="EC40" s="684"/>
    </row>
    <row r="41" spans="2:133" ht="11.25" customHeight="1" x14ac:dyDescent="0.15">
      <c r="B41" s="638" t="s">
        <v>352</v>
      </c>
      <c r="C41" s="639"/>
      <c r="D41" s="639"/>
      <c r="E41" s="639"/>
      <c r="F41" s="639"/>
      <c r="G41" s="639"/>
      <c r="H41" s="639"/>
      <c r="I41" s="639"/>
      <c r="J41" s="639"/>
      <c r="K41" s="639"/>
      <c r="L41" s="639"/>
      <c r="M41" s="639"/>
      <c r="N41" s="639"/>
      <c r="O41" s="639"/>
      <c r="P41" s="639"/>
      <c r="Q41" s="640"/>
      <c r="R41" s="641">
        <v>5314069</v>
      </c>
      <c r="S41" s="682"/>
      <c r="T41" s="682"/>
      <c r="U41" s="682"/>
      <c r="V41" s="682"/>
      <c r="W41" s="682"/>
      <c r="X41" s="682"/>
      <c r="Y41" s="685"/>
      <c r="Z41" s="686">
        <v>100</v>
      </c>
      <c r="AA41" s="686"/>
      <c r="AB41" s="686"/>
      <c r="AC41" s="686"/>
      <c r="AD41" s="687">
        <v>2842478</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85066</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183</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183</v>
      </c>
      <c r="CS41" s="670"/>
      <c r="CT41" s="670"/>
      <c r="CU41" s="670"/>
      <c r="CV41" s="670"/>
      <c r="CW41" s="670"/>
      <c r="CX41" s="670"/>
      <c r="CY41" s="671"/>
      <c r="CZ41" s="660" t="s">
        <v>238</v>
      </c>
      <c r="DA41" s="672"/>
      <c r="DB41" s="672"/>
      <c r="DC41" s="673"/>
      <c r="DD41" s="663" t="s">
        <v>183</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356</v>
      </c>
      <c r="AR42" s="703"/>
      <c r="AS42" s="703"/>
      <c r="AT42" s="703"/>
      <c r="AU42" s="703"/>
      <c r="AV42" s="703"/>
      <c r="AW42" s="703"/>
      <c r="AX42" s="703"/>
      <c r="AY42" s="704"/>
      <c r="AZ42" s="641">
        <v>326796</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411</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737791</v>
      </c>
      <c r="CS42" s="670"/>
      <c r="CT42" s="670"/>
      <c r="CU42" s="670"/>
      <c r="CV42" s="670"/>
      <c r="CW42" s="670"/>
      <c r="CX42" s="670"/>
      <c r="CY42" s="671"/>
      <c r="CZ42" s="660">
        <v>15</v>
      </c>
      <c r="DA42" s="672"/>
      <c r="DB42" s="672"/>
      <c r="DC42" s="673"/>
      <c r="DD42" s="663">
        <v>233689</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359</v>
      </c>
      <c r="CD43" s="654" t="s">
        <v>360</v>
      </c>
      <c r="CE43" s="655"/>
      <c r="CF43" s="655"/>
      <c r="CG43" s="655"/>
      <c r="CH43" s="655"/>
      <c r="CI43" s="655"/>
      <c r="CJ43" s="655"/>
      <c r="CK43" s="655"/>
      <c r="CL43" s="655"/>
      <c r="CM43" s="655"/>
      <c r="CN43" s="655"/>
      <c r="CO43" s="655"/>
      <c r="CP43" s="655"/>
      <c r="CQ43" s="656"/>
      <c r="CR43" s="657">
        <v>53263</v>
      </c>
      <c r="CS43" s="670"/>
      <c r="CT43" s="670"/>
      <c r="CU43" s="670"/>
      <c r="CV43" s="670"/>
      <c r="CW43" s="670"/>
      <c r="CX43" s="670"/>
      <c r="CY43" s="671"/>
      <c r="CZ43" s="660">
        <v>1.1000000000000001</v>
      </c>
      <c r="DA43" s="672"/>
      <c r="DB43" s="672"/>
      <c r="DC43" s="673"/>
      <c r="DD43" s="663">
        <v>53263</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362</v>
      </c>
      <c r="CG44" s="655"/>
      <c r="CH44" s="655"/>
      <c r="CI44" s="655"/>
      <c r="CJ44" s="655"/>
      <c r="CK44" s="655"/>
      <c r="CL44" s="655"/>
      <c r="CM44" s="655"/>
      <c r="CN44" s="655"/>
      <c r="CO44" s="655"/>
      <c r="CP44" s="655"/>
      <c r="CQ44" s="656"/>
      <c r="CR44" s="657">
        <v>737791</v>
      </c>
      <c r="CS44" s="658"/>
      <c r="CT44" s="658"/>
      <c r="CU44" s="658"/>
      <c r="CV44" s="658"/>
      <c r="CW44" s="658"/>
      <c r="CX44" s="658"/>
      <c r="CY44" s="659"/>
      <c r="CZ44" s="660">
        <v>15</v>
      </c>
      <c r="DA44" s="661"/>
      <c r="DB44" s="661"/>
      <c r="DC44" s="662"/>
      <c r="DD44" s="663">
        <v>233689</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375001</v>
      </c>
      <c r="CS45" s="670"/>
      <c r="CT45" s="670"/>
      <c r="CU45" s="670"/>
      <c r="CV45" s="670"/>
      <c r="CW45" s="670"/>
      <c r="CX45" s="670"/>
      <c r="CY45" s="671"/>
      <c r="CZ45" s="660">
        <v>7.6</v>
      </c>
      <c r="DA45" s="672"/>
      <c r="DB45" s="672"/>
      <c r="DC45" s="673"/>
      <c r="DD45" s="663">
        <v>3033</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365</v>
      </c>
      <c r="CG46" s="655"/>
      <c r="CH46" s="655"/>
      <c r="CI46" s="655"/>
      <c r="CJ46" s="655"/>
      <c r="CK46" s="655"/>
      <c r="CL46" s="655"/>
      <c r="CM46" s="655"/>
      <c r="CN46" s="655"/>
      <c r="CO46" s="655"/>
      <c r="CP46" s="655"/>
      <c r="CQ46" s="656"/>
      <c r="CR46" s="657">
        <v>362790</v>
      </c>
      <c r="CS46" s="658"/>
      <c r="CT46" s="658"/>
      <c r="CU46" s="658"/>
      <c r="CV46" s="658"/>
      <c r="CW46" s="658"/>
      <c r="CX46" s="658"/>
      <c r="CY46" s="659"/>
      <c r="CZ46" s="660">
        <v>7.4</v>
      </c>
      <c r="DA46" s="661"/>
      <c r="DB46" s="661"/>
      <c r="DC46" s="662"/>
      <c r="DD46" s="663">
        <v>230656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366</v>
      </c>
      <c r="CG47" s="655"/>
      <c r="CH47" s="655"/>
      <c r="CI47" s="655"/>
      <c r="CJ47" s="655"/>
      <c r="CK47" s="655"/>
      <c r="CL47" s="655"/>
      <c r="CM47" s="655"/>
      <c r="CN47" s="655"/>
      <c r="CO47" s="655"/>
      <c r="CP47" s="655"/>
      <c r="CQ47" s="656"/>
      <c r="CR47" s="657" t="s">
        <v>183</v>
      </c>
      <c r="CS47" s="670"/>
      <c r="CT47" s="670"/>
      <c r="CU47" s="670"/>
      <c r="CV47" s="670"/>
      <c r="CW47" s="670"/>
      <c r="CX47" s="670"/>
      <c r="CY47" s="671"/>
      <c r="CZ47" s="660" t="s">
        <v>140</v>
      </c>
      <c r="DA47" s="672"/>
      <c r="DB47" s="672"/>
      <c r="DC47" s="673"/>
      <c r="DD47" s="663" t="s">
        <v>183</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367</v>
      </c>
      <c r="CG48" s="655"/>
      <c r="CH48" s="655"/>
      <c r="CI48" s="655"/>
      <c r="CJ48" s="655"/>
      <c r="CK48" s="655"/>
      <c r="CL48" s="655"/>
      <c r="CM48" s="655"/>
      <c r="CN48" s="655"/>
      <c r="CO48" s="655"/>
      <c r="CP48" s="655"/>
      <c r="CQ48" s="656"/>
      <c r="CR48" s="657" t="s">
        <v>183</v>
      </c>
      <c r="CS48" s="658"/>
      <c r="CT48" s="658"/>
      <c r="CU48" s="658"/>
      <c r="CV48" s="658"/>
      <c r="CW48" s="658"/>
      <c r="CX48" s="658"/>
      <c r="CY48" s="659"/>
      <c r="CZ48" s="660" t="s">
        <v>238</v>
      </c>
      <c r="DA48" s="661"/>
      <c r="DB48" s="661"/>
      <c r="DC48" s="662"/>
      <c r="DD48" s="663" t="s">
        <v>183</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368</v>
      </c>
      <c r="CE49" s="639"/>
      <c r="CF49" s="639"/>
      <c r="CG49" s="639"/>
      <c r="CH49" s="639"/>
      <c r="CI49" s="639"/>
      <c r="CJ49" s="639"/>
      <c r="CK49" s="639"/>
      <c r="CL49" s="639"/>
      <c r="CM49" s="639"/>
      <c r="CN49" s="639"/>
      <c r="CO49" s="639"/>
      <c r="CP49" s="639"/>
      <c r="CQ49" s="640"/>
      <c r="CR49" s="641">
        <v>4921778</v>
      </c>
      <c r="CS49" s="642"/>
      <c r="CT49" s="642"/>
      <c r="CU49" s="642"/>
      <c r="CV49" s="642"/>
      <c r="CW49" s="642"/>
      <c r="CX49" s="642"/>
      <c r="CY49" s="643"/>
      <c r="CZ49" s="644">
        <v>100</v>
      </c>
      <c r="DA49" s="645"/>
      <c r="DB49" s="645"/>
      <c r="DC49" s="646"/>
      <c r="DD49" s="647">
        <v>3389372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zI3KjNtn6oSc+pZrJVx8hp8AhShF6Bh982hdVh2ezgqnR3mhINujzajve4O17JRUQ86x88ma4EmB42c1eQiMYg==" saltValue="ea6zDqYNp10l7X0h+tEil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391</v>
      </c>
      <c r="C7" s="1084"/>
      <c r="D7" s="1084"/>
      <c r="E7" s="1084"/>
      <c r="F7" s="1084"/>
      <c r="G7" s="1084"/>
      <c r="H7" s="1084"/>
      <c r="I7" s="1084"/>
      <c r="J7" s="1084"/>
      <c r="K7" s="1084"/>
      <c r="L7" s="1084"/>
      <c r="M7" s="1084"/>
      <c r="N7" s="1084"/>
      <c r="O7" s="1084"/>
      <c r="P7" s="1085"/>
      <c r="Q7" s="1138">
        <v>5324</v>
      </c>
      <c r="R7" s="1139"/>
      <c r="S7" s="1139"/>
      <c r="T7" s="1139"/>
      <c r="U7" s="1139"/>
      <c r="V7" s="1139">
        <v>4929</v>
      </c>
      <c r="W7" s="1139"/>
      <c r="X7" s="1139"/>
      <c r="Y7" s="1139"/>
      <c r="Z7" s="1139"/>
      <c r="AA7" s="1139">
        <v>395</v>
      </c>
      <c r="AB7" s="1139"/>
      <c r="AC7" s="1139"/>
      <c r="AD7" s="1139"/>
      <c r="AE7" s="1140"/>
      <c r="AF7" s="1141">
        <v>348</v>
      </c>
      <c r="AG7" s="1142"/>
      <c r="AH7" s="1142"/>
      <c r="AI7" s="1142"/>
      <c r="AJ7" s="1143"/>
      <c r="AK7" s="1144">
        <v>234</v>
      </c>
      <c r="AL7" s="1145"/>
      <c r="AM7" s="1145"/>
      <c r="AN7" s="1145"/>
      <c r="AO7" s="1145"/>
      <c r="AP7" s="1145">
        <v>4460</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579</v>
      </c>
      <c r="BT7" s="1136"/>
      <c r="BU7" s="1136"/>
      <c r="BV7" s="1136"/>
      <c r="BW7" s="1136"/>
      <c r="BX7" s="1136"/>
      <c r="BY7" s="1136"/>
      <c r="BZ7" s="1136"/>
      <c r="CA7" s="1136"/>
      <c r="CB7" s="1136"/>
      <c r="CC7" s="1136"/>
      <c r="CD7" s="1136"/>
      <c r="CE7" s="1136"/>
      <c r="CF7" s="1136"/>
      <c r="CG7" s="1148"/>
      <c r="CH7" s="1132">
        <v>0</v>
      </c>
      <c r="CI7" s="1133"/>
      <c r="CJ7" s="1133"/>
      <c r="CK7" s="1133"/>
      <c r="CL7" s="1134"/>
      <c r="CM7" s="1132">
        <v>4</v>
      </c>
      <c r="CN7" s="1133"/>
      <c r="CO7" s="1133"/>
      <c r="CP7" s="1133"/>
      <c r="CQ7" s="1134"/>
      <c r="CR7" s="1132">
        <v>5</v>
      </c>
      <c r="CS7" s="1133"/>
      <c r="CT7" s="1133"/>
      <c r="CU7" s="1133"/>
      <c r="CV7" s="1134"/>
      <c r="CW7" s="1132" t="s">
        <v>514</v>
      </c>
      <c r="CX7" s="1133"/>
      <c r="CY7" s="1133"/>
      <c r="CZ7" s="1133"/>
      <c r="DA7" s="1134"/>
      <c r="DB7" s="1132">
        <v>1096</v>
      </c>
      <c r="DC7" s="1133"/>
      <c r="DD7" s="1133"/>
      <c r="DE7" s="1133"/>
      <c r="DF7" s="1134"/>
      <c r="DG7" s="1132">
        <v>1720</v>
      </c>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t="s">
        <v>392</v>
      </c>
      <c r="C8" s="1067"/>
      <c r="D8" s="1067"/>
      <c r="E8" s="1067"/>
      <c r="F8" s="1067"/>
      <c r="G8" s="1067"/>
      <c r="H8" s="1067"/>
      <c r="I8" s="1067"/>
      <c r="J8" s="1067"/>
      <c r="K8" s="1067"/>
      <c r="L8" s="1067"/>
      <c r="M8" s="1067"/>
      <c r="N8" s="1067"/>
      <c r="O8" s="1067"/>
      <c r="P8" s="1068"/>
      <c r="Q8" s="1074">
        <v>10</v>
      </c>
      <c r="R8" s="1075"/>
      <c r="S8" s="1075"/>
      <c r="T8" s="1075"/>
      <c r="U8" s="1075"/>
      <c r="V8" s="1075">
        <v>10</v>
      </c>
      <c r="W8" s="1075"/>
      <c r="X8" s="1075"/>
      <c r="Y8" s="1075"/>
      <c r="Z8" s="1075"/>
      <c r="AA8" s="1075">
        <v>0</v>
      </c>
      <c r="AB8" s="1075"/>
      <c r="AC8" s="1075"/>
      <c r="AD8" s="1075"/>
      <c r="AE8" s="1076"/>
      <c r="AF8" s="1071" t="s">
        <v>183</v>
      </c>
      <c r="AG8" s="1072"/>
      <c r="AH8" s="1072"/>
      <c r="AI8" s="1072"/>
      <c r="AJ8" s="1073"/>
      <c r="AK8" s="1116" t="s">
        <v>514</v>
      </c>
      <c r="AL8" s="1117"/>
      <c r="AM8" s="1117"/>
      <c r="AN8" s="1117"/>
      <c r="AO8" s="1117"/>
      <c r="AP8" s="1117" t="s">
        <v>514</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394</v>
      </c>
      <c r="B23" s="973" t="s">
        <v>395</v>
      </c>
      <c r="C23" s="974"/>
      <c r="D23" s="974"/>
      <c r="E23" s="974"/>
      <c r="F23" s="974"/>
      <c r="G23" s="974"/>
      <c r="H23" s="974"/>
      <c r="I23" s="974"/>
      <c r="J23" s="974"/>
      <c r="K23" s="974"/>
      <c r="L23" s="974"/>
      <c r="M23" s="974"/>
      <c r="N23" s="974"/>
      <c r="O23" s="974"/>
      <c r="P23" s="984"/>
      <c r="Q23" s="1103">
        <v>5330</v>
      </c>
      <c r="R23" s="1097"/>
      <c r="S23" s="1097"/>
      <c r="T23" s="1097"/>
      <c r="U23" s="1097"/>
      <c r="V23" s="1097">
        <v>4935</v>
      </c>
      <c r="W23" s="1097"/>
      <c r="X23" s="1097"/>
      <c r="Y23" s="1097"/>
      <c r="Z23" s="1097"/>
      <c r="AA23" s="1097">
        <v>395</v>
      </c>
      <c r="AB23" s="1097"/>
      <c r="AC23" s="1097"/>
      <c r="AD23" s="1097"/>
      <c r="AE23" s="1104"/>
      <c r="AF23" s="1105">
        <v>348</v>
      </c>
      <c r="AG23" s="1097"/>
      <c r="AH23" s="1097"/>
      <c r="AI23" s="1097"/>
      <c r="AJ23" s="1106"/>
      <c r="AK23" s="1107"/>
      <c r="AL23" s="1108"/>
      <c r="AM23" s="1108"/>
      <c r="AN23" s="1108"/>
      <c r="AO23" s="1108"/>
      <c r="AP23" s="1097">
        <v>4460</v>
      </c>
      <c r="AQ23" s="1097"/>
      <c r="AR23" s="1097"/>
      <c r="AS23" s="1097"/>
      <c r="AT23" s="1097"/>
      <c r="AU23" s="1098"/>
      <c r="AV23" s="1098"/>
      <c r="AW23" s="1098"/>
      <c r="AX23" s="1098"/>
      <c r="AY23" s="1099"/>
      <c r="AZ23" s="1100" t="s">
        <v>396</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374</v>
      </c>
      <c r="B26" s="1032"/>
      <c r="C26" s="1032"/>
      <c r="D26" s="1032"/>
      <c r="E26" s="1032"/>
      <c r="F26" s="1032"/>
      <c r="G26" s="1032"/>
      <c r="H26" s="1032"/>
      <c r="I26" s="1032"/>
      <c r="J26" s="1032"/>
      <c r="K26" s="1032"/>
      <c r="L26" s="1032"/>
      <c r="M26" s="1032"/>
      <c r="N26" s="1032"/>
      <c r="O26" s="1032"/>
      <c r="P26" s="1033"/>
      <c r="Q26" s="1037" t="s">
        <v>399</v>
      </c>
      <c r="R26" s="1038"/>
      <c r="S26" s="1038"/>
      <c r="T26" s="1038"/>
      <c r="U26" s="1039"/>
      <c r="V26" s="1037" t="s">
        <v>400</v>
      </c>
      <c r="W26" s="1038"/>
      <c r="X26" s="1038"/>
      <c r="Y26" s="1038"/>
      <c r="Z26" s="1039"/>
      <c r="AA26" s="1037" t="s">
        <v>401</v>
      </c>
      <c r="AB26" s="1038"/>
      <c r="AC26" s="1038"/>
      <c r="AD26" s="1038"/>
      <c r="AE26" s="1038"/>
      <c r="AF26" s="1091" t="s">
        <v>402</v>
      </c>
      <c r="AG26" s="1044"/>
      <c r="AH26" s="1044"/>
      <c r="AI26" s="1044"/>
      <c r="AJ26" s="1092"/>
      <c r="AK26" s="1038" t="s">
        <v>403</v>
      </c>
      <c r="AL26" s="1038"/>
      <c r="AM26" s="1038"/>
      <c r="AN26" s="1038"/>
      <c r="AO26" s="1039"/>
      <c r="AP26" s="1037" t="s">
        <v>404</v>
      </c>
      <c r="AQ26" s="1038"/>
      <c r="AR26" s="1038"/>
      <c r="AS26" s="1038"/>
      <c r="AT26" s="1039"/>
      <c r="AU26" s="1037" t="s">
        <v>405</v>
      </c>
      <c r="AV26" s="1038"/>
      <c r="AW26" s="1038"/>
      <c r="AX26" s="1038"/>
      <c r="AY26" s="1039"/>
      <c r="AZ26" s="1037" t="s">
        <v>406</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407</v>
      </c>
      <c r="C28" s="1084"/>
      <c r="D28" s="1084"/>
      <c r="E28" s="1084"/>
      <c r="F28" s="1084"/>
      <c r="G28" s="1084"/>
      <c r="H28" s="1084"/>
      <c r="I28" s="1084"/>
      <c r="J28" s="1084"/>
      <c r="K28" s="1084"/>
      <c r="L28" s="1084"/>
      <c r="M28" s="1084"/>
      <c r="N28" s="1084"/>
      <c r="O28" s="1084"/>
      <c r="P28" s="1085"/>
      <c r="Q28" s="1086">
        <v>1104</v>
      </c>
      <c r="R28" s="1087"/>
      <c r="S28" s="1087"/>
      <c r="T28" s="1087"/>
      <c r="U28" s="1087"/>
      <c r="V28" s="1087">
        <v>1085</v>
      </c>
      <c r="W28" s="1087"/>
      <c r="X28" s="1087"/>
      <c r="Y28" s="1087"/>
      <c r="Z28" s="1087"/>
      <c r="AA28" s="1087">
        <v>19</v>
      </c>
      <c r="AB28" s="1087"/>
      <c r="AC28" s="1087"/>
      <c r="AD28" s="1087"/>
      <c r="AE28" s="1088"/>
      <c r="AF28" s="1089">
        <v>19</v>
      </c>
      <c r="AG28" s="1087"/>
      <c r="AH28" s="1087"/>
      <c r="AI28" s="1087"/>
      <c r="AJ28" s="1090"/>
      <c r="AK28" s="1078">
        <v>85</v>
      </c>
      <c r="AL28" s="1079"/>
      <c r="AM28" s="1079"/>
      <c r="AN28" s="1079"/>
      <c r="AO28" s="1079"/>
      <c r="AP28" s="1079" t="s">
        <v>514</v>
      </c>
      <c r="AQ28" s="1079"/>
      <c r="AR28" s="1079"/>
      <c r="AS28" s="1079"/>
      <c r="AT28" s="1079"/>
      <c r="AU28" s="1079" t="s">
        <v>514</v>
      </c>
      <c r="AV28" s="1079"/>
      <c r="AW28" s="1079"/>
      <c r="AX28" s="1079"/>
      <c r="AY28" s="1079"/>
      <c r="AZ28" s="1080" t="s">
        <v>514</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408</v>
      </c>
      <c r="C29" s="1067"/>
      <c r="D29" s="1067"/>
      <c r="E29" s="1067"/>
      <c r="F29" s="1067"/>
      <c r="G29" s="1067"/>
      <c r="H29" s="1067"/>
      <c r="I29" s="1067"/>
      <c r="J29" s="1067"/>
      <c r="K29" s="1067"/>
      <c r="L29" s="1067"/>
      <c r="M29" s="1067"/>
      <c r="N29" s="1067"/>
      <c r="O29" s="1067"/>
      <c r="P29" s="1068"/>
      <c r="Q29" s="1074">
        <v>968</v>
      </c>
      <c r="R29" s="1075"/>
      <c r="S29" s="1075"/>
      <c r="T29" s="1075"/>
      <c r="U29" s="1075"/>
      <c r="V29" s="1075">
        <v>933</v>
      </c>
      <c r="W29" s="1075"/>
      <c r="X29" s="1075"/>
      <c r="Y29" s="1075"/>
      <c r="Z29" s="1075"/>
      <c r="AA29" s="1075">
        <v>35</v>
      </c>
      <c r="AB29" s="1075"/>
      <c r="AC29" s="1075"/>
      <c r="AD29" s="1075"/>
      <c r="AE29" s="1076"/>
      <c r="AF29" s="1071">
        <v>32</v>
      </c>
      <c r="AG29" s="1072"/>
      <c r="AH29" s="1072"/>
      <c r="AI29" s="1072"/>
      <c r="AJ29" s="1073"/>
      <c r="AK29" s="1016">
        <v>170</v>
      </c>
      <c r="AL29" s="1007"/>
      <c r="AM29" s="1007"/>
      <c r="AN29" s="1007"/>
      <c r="AO29" s="1007"/>
      <c r="AP29" s="1007" t="s">
        <v>514</v>
      </c>
      <c r="AQ29" s="1007"/>
      <c r="AR29" s="1007"/>
      <c r="AS29" s="1007"/>
      <c r="AT29" s="1007"/>
      <c r="AU29" s="1007" t="s">
        <v>514</v>
      </c>
      <c r="AV29" s="1007"/>
      <c r="AW29" s="1007"/>
      <c r="AX29" s="1007"/>
      <c r="AY29" s="1007"/>
      <c r="AZ29" s="1077" t="s">
        <v>514</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409</v>
      </c>
      <c r="C30" s="1067"/>
      <c r="D30" s="1067"/>
      <c r="E30" s="1067"/>
      <c r="F30" s="1067"/>
      <c r="G30" s="1067"/>
      <c r="H30" s="1067"/>
      <c r="I30" s="1067"/>
      <c r="J30" s="1067"/>
      <c r="K30" s="1067"/>
      <c r="L30" s="1067"/>
      <c r="M30" s="1067"/>
      <c r="N30" s="1067"/>
      <c r="O30" s="1067"/>
      <c r="P30" s="1068"/>
      <c r="Q30" s="1074">
        <v>182</v>
      </c>
      <c r="R30" s="1075"/>
      <c r="S30" s="1075"/>
      <c r="T30" s="1075"/>
      <c r="U30" s="1075"/>
      <c r="V30" s="1075">
        <v>182</v>
      </c>
      <c r="W30" s="1075"/>
      <c r="X30" s="1075"/>
      <c r="Y30" s="1075"/>
      <c r="Z30" s="1075"/>
      <c r="AA30" s="1075">
        <v>0</v>
      </c>
      <c r="AB30" s="1075"/>
      <c r="AC30" s="1075"/>
      <c r="AD30" s="1075"/>
      <c r="AE30" s="1076"/>
      <c r="AF30" s="1071">
        <v>0</v>
      </c>
      <c r="AG30" s="1072"/>
      <c r="AH30" s="1072"/>
      <c r="AI30" s="1072"/>
      <c r="AJ30" s="1073"/>
      <c r="AK30" s="1016">
        <v>43</v>
      </c>
      <c r="AL30" s="1007"/>
      <c r="AM30" s="1007"/>
      <c r="AN30" s="1007"/>
      <c r="AO30" s="1007"/>
      <c r="AP30" s="1007" t="s">
        <v>514</v>
      </c>
      <c r="AQ30" s="1007"/>
      <c r="AR30" s="1007"/>
      <c r="AS30" s="1007"/>
      <c r="AT30" s="1007"/>
      <c r="AU30" s="1007" t="s">
        <v>514</v>
      </c>
      <c r="AV30" s="1007"/>
      <c r="AW30" s="1007"/>
      <c r="AX30" s="1007"/>
      <c r="AY30" s="1007"/>
      <c r="AZ30" s="1077" t="s">
        <v>514</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410</v>
      </c>
      <c r="C31" s="1067"/>
      <c r="D31" s="1067"/>
      <c r="E31" s="1067"/>
      <c r="F31" s="1067"/>
      <c r="G31" s="1067"/>
      <c r="H31" s="1067"/>
      <c r="I31" s="1067"/>
      <c r="J31" s="1067"/>
      <c r="K31" s="1067"/>
      <c r="L31" s="1067"/>
      <c r="M31" s="1067"/>
      <c r="N31" s="1067"/>
      <c r="O31" s="1067"/>
      <c r="P31" s="1068"/>
      <c r="Q31" s="1074">
        <v>7</v>
      </c>
      <c r="R31" s="1075"/>
      <c r="S31" s="1075"/>
      <c r="T31" s="1075"/>
      <c r="U31" s="1075"/>
      <c r="V31" s="1075">
        <v>6</v>
      </c>
      <c r="W31" s="1075"/>
      <c r="X31" s="1075"/>
      <c r="Y31" s="1075"/>
      <c r="Z31" s="1075"/>
      <c r="AA31" s="1075">
        <v>1</v>
      </c>
      <c r="AB31" s="1075"/>
      <c r="AC31" s="1075"/>
      <c r="AD31" s="1075"/>
      <c r="AE31" s="1076"/>
      <c r="AF31" s="1071">
        <v>1</v>
      </c>
      <c r="AG31" s="1072"/>
      <c r="AH31" s="1072"/>
      <c r="AI31" s="1072"/>
      <c r="AJ31" s="1073"/>
      <c r="AK31" s="1016" t="s">
        <v>514</v>
      </c>
      <c r="AL31" s="1007"/>
      <c r="AM31" s="1007"/>
      <c r="AN31" s="1007"/>
      <c r="AO31" s="1007"/>
      <c r="AP31" s="1007" t="s">
        <v>514</v>
      </c>
      <c r="AQ31" s="1007"/>
      <c r="AR31" s="1007"/>
      <c r="AS31" s="1007"/>
      <c r="AT31" s="1007"/>
      <c r="AU31" s="1007" t="s">
        <v>514</v>
      </c>
      <c r="AV31" s="1007"/>
      <c r="AW31" s="1007"/>
      <c r="AX31" s="1007"/>
      <c r="AY31" s="1007"/>
      <c r="AZ31" s="1077" t="s">
        <v>514</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411</v>
      </c>
      <c r="C32" s="1067"/>
      <c r="D32" s="1067"/>
      <c r="E32" s="1067"/>
      <c r="F32" s="1067"/>
      <c r="G32" s="1067"/>
      <c r="H32" s="1067"/>
      <c r="I32" s="1067"/>
      <c r="J32" s="1067"/>
      <c r="K32" s="1067"/>
      <c r="L32" s="1067"/>
      <c r="M32" s="1067"/>
      <c r="N32" s="1067"/>
      <c r="O32" s="1067"/>
      <c r="P32" s="1068"/>
      <c r="Q32" s="1074">
        <v>220</v>
      </c>
      <c r="R32" s="1075"/>
      <c r="S32" s="1075"/>
      <c r="T32" s="1075"/>
      <c r="U32" s="1075"/>
      <c r="V32" s="1075">
        <v>227</v>
      </c>
      <c r="W32" s="1075"/>
      <c r="X32" s="1075"/>
      <c r="Y32" s="1075"/>
      <c r="Z32" s="1075"/>
      <c r="AA32" s="1075">
        <v>-7</v>
      </c>
      <c r="AB32" s="1075"/>
      <c r="AC32" s="1075"/>
      <c r="AD32" s="1075"/>
      <c r="AE32" s="1076"/>
      <c r="AF32" s="1071">
        <v>65</v>
      </c>
      <c r="AG32" s="1072"/>
      <c r="AH32" s="1072"/>
      <c r="AI32" s="1072"/>
      <c r="AJ32" s="1073"/>
      <c r="AK32" s="1016">
        <v>70</v>
      </c>
      <c r="AL32" s="1007"/>
      <c r="AM32" s="1007"/>
      <c r="AN32" s="1007"/>
      <c r="AO32" s="1007"/>
      <c r="AP32" s="1007">
        <v>656</v>
      </c>
      <c r="AQ32" s="1007"/>
      <c r="AR32" s="1007"/>
      <c r="AS32" s="1007"/>
      <c r="AT32" s="1007"/>
      <c r="AU32" s="1007" t="s">
        <v>514</v>
      </c>
      <c r="AV32" s="1007"/>
      <c r="AW32" s="1007"/>
      <c r="AX32" s="1007"/>
      <c r="AY32" s="1007"/>
      <c r="AZ32" s="1077" t="s">
        <v>514</v>
      </c>
      <c r="BA32" s="1077"/>
      <c r="BB32" s="1077"/>
      <c r="BC32" s="1077"/>
      <c r="BD32" s="1077"/>
      <c r="BE32" s="1008" t="s">
        <v>412</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413</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394</v>
      </c>
      <c r="B63" s="973" t="s">
        <v>414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117</v>
      </c>
      <c r="AG63" s="995"/>
      <c r="AH63" s="995"/>
      <c r="AI63" s="995"/>
      <c r="AJ63" s="1058"/>
      <c r="AK63" s="1059"/>
      <c r="AL63" s="999"/>
      <c r="AM63" s="999"/>
      <c r="AN63" s="999"/>
      <c r="AO63" s="999"/>
      <c r="AP63" s="995">
        <v>656</v>
      </c>
      <c r="AQ63" s="995"/>
      <c r="AR63" s="995"/>
      <c r="AS63" s="995"/>
      <c r="AT63" s="995"/>
      <c r="AU63" s="995"/>
      <c r="AV63" s="995"/>
      <c r="AW63" s="995"/>
      <c r="AX63" s="995"/>
      <c r="AY63" s="995"/>
      <c r="AZ63" s="1053"/>
      <c r="BA63" s="1053"/>
      <c r="BB63" s="1053"/>
      <c r="BC63" s="1053"/>
      <c r="BD63" s="1053"/>
      <c r="BE63" s="996"/>
      <c r="BF63" s="996"/>
      <c r="BG63" s="996"/>
      <c r="BH63" s="996"/>
      <c r="BI63" s="997"/>
      <c r="BJ63" s="1054" t="s">
        <v>183</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416</v>
      </c>
      <c r="B66" s="1032"/>
      <c r="C66" s="1032"/>
      <c r="D66" s="1032"/>
      <c r="E66" s="1032"/>
      <c r="F66" s="1032"/>
      <c r="G66" s="1032"/>
      <c r="H66" s="1032"/>
      <c r="I66" s="1032"/>
      <c r="J66" s="1032"/>
      <c r="K66" s="1032"/>
      <c r="L66" s="1032"/>
      <c r="M66" s="1032"/>
      <c r="N66" s="1032"/>
      <c r="O66" s="1032"/>
      <c r="P66" s="1033"/>
      <c r="Q66" s="1037" t="s">
        <v>417</v>
      </c>
      <c r="R66" s="1038"/>
      <c r="S66" s="1038"/>
      <c r="T66" s="1038"/>
      <c r="U66" s="1039"/>
      <c r="V66" s="1037" t="s">
        <v>400</v>
      </c>
      <c r="W66" s="1038"/>
      <c r="X66" s="1038"/>
      <c r="Y66" s="1038"/>
      <c r="Z66" s="1039"/>
      <c r="AA66" s="1037" t="s">
        <v>418</v>
      </c>
      <c r="AB66" s="1038"/>
      <c r="AC66" s="1038"/>
      <c r="AD66" s="1038"/>
      <c r="AE66" s="1039"/>
      <c r="AF66" s="1043" t="s">
        <v>419</v>
      </c>
      <c r="AG66" s="1044"/>
      <c r="AH66" s="1044"/>
      <c r="AI66" s="1044"/>
      <c r="AJ66" s="1045"/>
      <c r="AK66" s="1037" t="s">
        <v>420</v>
      </c>
      <c r="AL66" s="1032"/>
      <c r="AM66" s="1032"/>
      <c r="AN66" s="1032"/>
      <c r="AO66" s="1033"/>
      <c r="AP66" s="1037" t="s">
        <v>421</v>
      </c>
      <c r="AQ66" s="1038"/>
      <c r="AR66" s="1038"/>
      <c r="AS66" s="1038"/>
      <c r="AT66" s="1039"/>
      <c r="AU66" s="1037" t="s">
        <v>422</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580</v>
      </c>
      <c r="C68" s="1022"/>
      <c r="D68" s="1022"/>
      <c r="E68" s="1022"/>
      <c r="F68" s="1022"/>
      <c r="G68" s="1022"/>
      <c r="H68" s="1022"/>
      <c r="I68" s="1022"/>
      <c r="J68" s="1022"/>
      <c r="K68" s="1022"/>
      <c r="L68" s="1022"/>
      <c r="M68" s="1022"/>
      <c r="N68" s="1022"/>
      <c r="O68" s="1022"/>
      <c r="P68" s="1023"/>
      <c r="Q68" s="1024">
        <v>206</v>
      </c>
      <c r="R68" s="1018"/>
      <c r="S68" s="1018"/>
      <c r="T68" s="1018"/>
      <c r="U68" s="1018"/>
      <c r="V68" s="1018">
        <v>197</v>
      </c>
      <c r="W68" s="1018"/>
      <c r="X68" s="1018"/>
      <c r="Y68" s="1018"/>
      <c r="Z68" s="1018"/>
      <c r="AA68" s="1018">
        <v>9</v>
      </c>
      <c r="AB68" s="1018"/>
      <c r="AC68" s="1018"/>
      <c r="AD68" s="1018"/>
      <c r="AE68" s="1018"/>
      <c r="AF68" s="1018">
        <v>9</v>
      </c>
      <c r="AG68" s="1018"/>
      <c r="AH68" s="1018"/>
      <c r="AI68" s="1018"/>
      <c r="AJ68" s="1018"/>
      <c r="AK68" s="1018">
        <v>0</v>
      </c>
      <c r="AL68" s="1018"/>
      <c r="AM68" s="1018"/>
      <c r="AN68" s="1018"/>
      <c r="AO68" s="1018"/>
      <c r="AP68" s="1018">
        <v>206</v>
      </c>
      <c r="AQ68" s="1018"/>
      <c r="AR68" s="1018"/>
      <c r="AS68" s="1018"/>
      <c r="AT68" s="1018"/>
      <c r="AU68" s="1018">
        <v>122</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581</v>
      </c>
      <c r="C69" s="1011"/>
      <c r="D69" s="1011"/>
      <c r="E69" s="1011"/>
      <c r="F69" s="1011"/>
      <c r="G69" s="1011"/>
      <c r="H69" s="1011"/>
      <c r="I69" s="1011"/>
      <c r="J69" s="1011"/>
      <c r="K69" s="1011"/>
      <c r="L69" s="1011"/>
      <c r="M69" s="1011"/>
      <c r="N69" s="1011"/>
      <c r="O69" s="1011"/>
      <c r="P69" s="1012"/>
      <c r="Q69" s="1013">
        <v>4286</v>
      </c>
      <c r="R69" s="1007"/>
      <c r="S69" s="1007"/>
      <c r="T69" s="1007"/>
      <c r="U69" s="1007"/>
      <c r="V69" s="1007">
        <v>4270</v>
      </c>
      <c r="W69" s="1007"/>
      <c r="X69" s="1007"/>
      <c r="Y69" s="1007"/>
      <c r="Z69" s="1007"/>
      <c r="AA69" s="1007">
        <v>16</v>
      </c>
      <c r="AB69" s="1007"/>
      <c r="AC69" s="1007"/>
      <c r="AD69" s="1007"/>
      <c r="AE69" s="1007"/>
      <c r="AF69" s="1007">
        <v>16</v>
      </c>
      <c r="AG69" s="1007"/>
      <c r="AH69" s="1007"/>
      <c r="AI69" s="1007"/>
      <c r="AJ69" s="1007"/>
      <c r="AK69" s="1007">
        <v>103</v>
      </c>
      <c r="AL69" s="1007"/>
      <c r="AM69" s="1007"/>
      <c r="AN69" s="1007"/>
      <c r="AO69" s="1007"/>
      <c r="AP69" s="1007" t="s">
        <v>514</v>
      </c>
      <c r="AQ69" s="1007"/>
      <c r="AR69" s="1007"/>
      <c r="AS69" s="1007"/>
      <c r="AT69" s="1007"/>
      <c r="AU69" s="1007" t="s">
        <v>514</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582</v>
      </c>
      <c r="C70" s="1011"/>
      <c r="D70" s="1011"/>
      <c r="E70" s="1011"/>
      <c r="F70" s="1011"/>
      <c r="G70" s="1011"/>
      <c r="H70" s="1011"/>
      <c r="I70" s="1011"/>
      <c r="J70" s="1011"/>
      <c r="K70" s="1011"/>
      <c r="L70" s="1011"/>
      <c r="M70" s="1011"/>
      <c r="N70" s="1011"/>
      <c r="O70" s="1011"/>
      <c r="P70" s="1012"/>
      <c r="Q70" s="1013">
        <v>120</v>
      </c>
      <c r="R70" s="1007"/>
      <c r="S70" s="1007"/>
      <c r="T70" s="1007"/>
      <c r="U70" s="1007"/>
      <c r="V70" s="1007">
        <v>113</v>
      </c>
      <c r="W70" s="1007"/>
      <c r="X70" s="1007"/>
      <c r="Y70" s="1007"/>
      <c r="Z70" s="1007"/>
      <c r="AA70" s="1007">
        <v>7</v>
      </c>
      <c r="AB70" s="1007"/>
      <c r="AC70" s="1007"/>
      <c r="AD70" s="1007"/>
      <c r="AE70" s="1007"/>
      <c r="AF70" s="1007">
        <v>7</v>
      </c>
      <c r="AG70" s="1007"/>
      <c r="AH70" s="1007"/>
      <c r="AI70" s="1007"/>
      <c r="AJ70" s="1007"/>
      <c r="AK70" s="1007">
        <v>20</v>
      </c>
      <c r="AL70" s="1007"/>
      <c r="AM70" s="1007"/>
      <c r="AN70" s="1007"/>
      <c r="AO70" s="1007"/>
      <c r="AP70" s="1007" t="s">
        <v>514</v>
      </c>
      <c r="AQ70" s="1007"/>
      <c r="AR70" s="1007"/>
      <c r="AS70" s="1007"/>
      <c r="AT70" s="1007"/>
      <c r="AU70" s="1007" t="s">
        <v>514</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583</v>
      </c>
      <c r="C71" s="1011"/>
      <c r="D71" s="1011"/>
      <c r="E71" s="1011"/>
      <c r="F71" s="1011"/>
      <c r="G71" s="1011"/>
      <c r="H71" s="1011"/>
      <c r="I71" s="1011"/>
      <c r="J71" s="1011"/>
      <c r="K71" s="1011"/>
      <c r="L71" s="1011"/>
      <c r="M71" s="1011"/>
      <c r="N71" s="1011"/>
      <c r="O71" s="1011"/>
      <c r="P71" s="1012"/>
      <c r="Q71" s="1013">
        <v>402</v>
      </c>
      <c r="R71" s="1007"/>
      <c r="S71" s="1007"/>
      <c r="T71" s="1007"/>
      <c r="U71" s="1007"/>
      <c r="V71" s="1007">
        <v>376</v>
      </c>
      <c r="W71" s="1007"/>
      <c r="X71" s="1007"/>
      <c r="Y71" s="1007"/>
      <c r="Z71" s="1007"/>
      <c r="AA71" s="1007">
        <v>26</v>
      </c>
      <c r="AB71" s="1007"/>
      <c r="AC71" s="1007"/>
      <c r="AD71" s="1007"/>
      <c r="AE71" s="1007"/>
      <c r="AF71" s="1007">
        <v>26</v>
      </c>
      <c r="AG71" s="1007"/>
      <c r="AH71" s="1007"/>
      <c r="AI71" s="1007"/>
      <c r="AJ71" s="1007"/>
      <c r="AK71" s="1007">
        <v>239</v>
      </c>
      <c r="AL71" s="1007"/>
      <c r="AM71" s="1007"/>
      <c r="AN71" s="1007"/>
      <c r="AO71" s="1007"/>
      <c r="AP71" s="1007" t="s">
        <v>514</v>
      </c>
      <c r="AQ71" s="1007"/>
      <c r="AR71" s="1007"/>
      <c r="AS71" s="1007"/>
      <c r="AT71" s="1007"/>
      <c r="AU71" s="1007" t="s">
        <v>514</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584</v>
      </c>
      <c r="C72" s="1011"/>
      <c r="D72" s="1011"/>
      <c r="E72" s="1011"/>
      <c r="F72" s="1011"/>
      <c r="G72" s="1011"/>
      <c r="H72" s="1011"/>
      <c r="I72" s="1011"/>
      <c r="J72" s="1011"/>
      <c r="K72" s="1011"/>
      <c r="L72" s="1011"/>
      <c r="M72" s="1011"/>
      <c r="N72" s="1011"/>
      <c r="O72" s="1011"/>
      <c r="P72" s="1012"/>
      <c r="Q72" s="1013">
        <v>14720</v>
      </c>
      <c r="R72" s="1007"/>
      <c r="S72" s="1007"/>
      <c r="T72" s="1007"/>
      <c r="U72" s="1007"/>
      <c r="V72" s="1007">
        <v>14004</v>
      </c>
      <c r="W72" s="1007"/>
      <c r="X72" s="1007"/>
      <c r="Y72" s="1007"/>
      <c r="Z72" s="1007"/>
      <c r="AA72" s="1007">
        <v>716</v>
      </c>
      <c r="AB72" s="1007"/>
      <c r="AC72" s="1007"/>
      <c r="AD72" s="1007"/>
      <c r="AE72" s="1007"/>
      <c r="AF72" s="1007">
        <v>707</v>
      </c>
      <c r="AG72" s="1007"/>
      <c r="AH72" s="1007"/>
      <c r="AI72" s="1007"/>
      <c r="AJ72" s="1007"/>
      <c r="AK72" s="1007">
        <v>256</v>
      </c>
      <c r="AL72" s="1007"/>
      <c r="AM72" s="1007"/>
      <c r="AN72" s="1007"/>
      <c r="AO72" s="1007"/>
      <c r="AP72" s="1007">
        <v>4831</v>
      </c>
      <c r="AQ72" s="1007"/>
      <c r="AR72" s="1007"/>
      <c r="AS72" s="1007"/>
      <c r="AT72" s="1007"/>
      <c r="AU72" s="1007">
        <v>104</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585</v>
      </c>
      <c r="C73" s="1011"/>
      <c r="D73" s="1011"/>
      <c r="E73" s="1011"/>
      <c r="F73" s="1011"/>
      <c r="G73" s="1011"/>
      <c r="H73" s="1011"/>
      <c r="I73" s="1011"/>
      <c r="J73" s="1011"/>
      <c r="K73" s="1011"/>
      <c r="L73" s="1011"/>
      <c r="M73" s="1011"/>
      <c r="N73" s="1011"/>
      <c r="O73" s="1011"/>
      <c r="P73" s="1012"/>
      <c r="Q73" s="1013">
        <v>805</v>
      </c>
      <c r="R73" s="1007"/>
      <c r="S73" s="1007"/>
      <c r="T73" s="1007"/>
      <c r="U73" s="1007"/>
      <c r="V73" s="1007">
        <v>774</v>
      </c>
      <c r="W73" s="1007"/>
      <c r="X73" s="1007"/>
      <c r="Y73" s="1007"/>
      <c r="Z73" s="1007"/>
      <c r="AA73" s="1007">
        <v>31</v>
      </c>
      <c r="AB73" s="1007"/>
      <c r="AC73" s="1007"/>
      <c r="AD73" s="1007"/>
      <c r="AE73" s="1007"/>
      <c r="AF73" s="1007">
        <v>31</v>
      </c>
      <c r="AG73" s="1007"/>
      <c r="AH73" s="1007"/>
      <c r="AI73" s="1007"/>
      <c r="AJ73" s="1007"/>
      <c r="AK73" s="1007">
        <v>164</v>
      </c>
      <c r="AL73" s="1007"/>
      <c r="AM73" s="1007"/>
      <c r="AN73" s="1007"/>
      <c r="AO73" s="1007"/>
      <c r="AP73" s="1007" t="s">
        <v>514</v>
      </c>
      <c r="AQ73" s="1007"/>
      <c r="AR73" s="1007"/>
      <c r="AS73" s="1007"/>
      <c r="AT73" s="1007"/>
      <c r="AU73" s="1007" t="s">
        <v>514</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586</v>
      </c>
      <c r="C74" s="1011"/>
      <c r="D74" s="1011"/>
      <c r="E74" s="1011"/>
      <c r="F74" s="1011"/>
      <c r="G74" s="1011"/>
      <c r="H74" s="1011"/>
      <c r="I74" s="1011"/>
      <c r="J74" s="1011"/>
      <c r="K74" s="1011"/>
      <c r="L74" s="1011"/>
      <c r="M74" s="1011"/>
      <c r="N74" s="1011"/>
      <c r="O74" s="1011"/>
      <c r="P74" s="1012"/>
      <c r="Q74" s="1013">
        <v>3919</v>
      </c>
      <c r="R74" s="1007"/>
      <c r="S74" s="1007"/>
      <c r="T74" s="1007"/>
      <c r="U74" s="1007"/>
      <c r="V74" s="1007">
        <v>3348</v>
      </c>
      <c r="W74" s="1007"/>
      <c r="X74" s="1007"/>
      <c r="Y74" s="1007"/>
      <c r="Z74" s="1007"/>
      <c r="AA74" s="1007">
        <v>571</v>
      </c>
      <c r="AB74" s="1007"/>
      <c r="AC74" s="1007"/>
      <c r="AD74" s="1007"/>
      <c r="AE74" s="1007"/>
      <c r="AF74" s="1007">
        <v>2546</v>
      </c>
      <c r="AG74" s="1007"/>
      <c r="AH74" s="1007"/>
      <c r="AI74" s="1007"/>
      <c r="AJ74" s="1007"/>
      <c r="AK74" s="1007">
        <v>230</v>
      </c>
      <c r="AL74" s="1007"/>
      <c r="AM74" s="1007"/>
      <c r="AN74" s="1007"/>
      <c r="AO74" s="1007"/>
      <c r="AP74" s="1007">
        <v>800</v>
      </c>
      <c r="AQ74" s="1007"/>
      <c r="AR74" s="1007"/>
      <c r="AS74" s="1007"/>
      <c r="AT74" s="1007"/>
      <c r="AU74" s="1007">
        <v>70</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587</v>
      </c>
      <c r="C75" s="1011"/>
      <c r="D75" s="1011"/>
      <c r="E75" s="1011"/>
      <c r="F75" s="1011"/>
      <c r="G75" s="1011"/>
      <c r="H75" s="1011"/>
      <c r="I75" s="1011"/>
      <c r="J75" s="1011"/>
      <c r="K75" s="1011"/>
      <c r="L75" s="1011"/>
      <c r="M75" s="1011"/>
      <c r="N75" s="1011"/>
      <c r="O75" s="1011"/>
      <c r="P75" s="1012"/>
      <c r="Q75" s="1014">
        <v>1155</v>
      </c>
      <c r="R75" s="1015"/>
      <c r="S75" s="1015"/>
      <c r="T75" s="1015"/>
      <c r="U75" s="1016"/>
      <c r="V75" s="1017">
        <v>1112</v>
      </c>
      <c r="W75" s="1015"/>
      <c r="X75" s="1015"/>
      <c r="Y75" s="1015"/>
      <c r="Z75" s="1016"/>
      <c r="AA75" s="1017">
        <v>43</v>
      </c>
      <c r="AB75" s="1015"/>
      <c r="AC75" s="1015"/>
      <c r="AD75" s="1015"/>
      <c r="AE75" s="1016"/>
      <c r="AF75" s="1017">
        <v>1028</v>
      </c>
      <c r="AG75" s="1015"/>
      <c r="AH75" s="1015"/>
      <c r="AI75" s="1015"/>
      <c r="AJ75" s="1016"/>
      <c r="AK75" s="1017">
        <v>10</v>
      </c>
      <c r="AL75" s="1015"/>
      <c r="AM75" s="1015"/>
      <c r="AN75" s="1015"/>
      <c r="AO75" s="1016"/>
      <c r="AP75" s="1017" t="s">
        <v>514</v>
      </c>
      <c r="AQ75" s="1015"/>
      <c r="AR75" s="1015"/>
      <c r="AS75" s="1015"/>
      <c r="AT75" s="1016"/>
      <c r="AU75" s="1017" t="s">
        <v>514</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394</v>
      </c>
      <c r="B88" s="973" t="s">
        <v>423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4370</v>
      </c>
      <c r="AG88" s="995"/>
      <c r="AH88" s="995"/>
      <c r="AI88" s="995"/>
      <c r="AJ88" s="995"/>
      <c r="AK88" s="999"/>
      <c r="AL88" s="999"/>
      <c r="AM88" s="999"/>
      <c r="AN88" s="999"/>
      <c r="AO88" s="999"/>
      <c r="AP88" s="995">
        <v>5837</v>
      </c>
      <c r="AQ88" s="995"/>
      <c r="AR88" s="995"/>
      <c r="AS88" s="995"/>
      <c r="AT88" s="995"/>
      <c r="AU88" s="995">
        <v>296</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424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5</v>
      </c>
      <c r="CS102" s="989"/>
      <c r="CT102" s="989"/>
      <c r="CU102" s="989"/>
      <c r="CV102" s="990"/>
      <c r="CW102" s="988"/>
      <c r="CX102" s="989"/>
      <c r="CY102" s="989"/>
      <c r="CZ102" s="989"/>
      <c r="DA102" s="990"/>
      <c r="DB102" s="988">
        <v>1096</v>
      </c>
      <c r="DC102" s="989"/>
      <c r="DD102" s="989"/>
      <c r="DE102" s="989"/>
      <c r="DF102" s="990"/>
      <c r="DG102" s="988">
        <v>1720</v>
      </c>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432</v>
      </c>
      <c r="AB109" s="932"/>
      <c r="AC109" s="932"/>
      <c r="AD109" s="932"/>
      <c r="AE109" s="933"/>
      <c r="AF109" s="934" t="s">
        <v>433</v>
      </c>
      <c r="AG109" s="932"/>
      <c r="AH109" s="932"/>
      <c r="AI109" s="932"/>
      <c r="AJ109" s="933"/>
      <c r="AK109" s="934" t="s">
        <v>311</v>
      </c>
      <c r="AL109" s="932"/>
      <c r="AM109" s="932"/>
      <c r="AN109" s="932"/>
      <c r="AO109" s="933"/>
      <c r="AP109" s="934" t="s">
        <v>434</v>
      </c>
      <c r="AQ109" s="932"/>
      <c r="AR109" s="932"/>
      <c r="AS109" s="932"/>
      <c r="AT109" s="965"/>
      <c r="AU109" s="93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432</v>
      </c>
      <c r="BR109" s="932"/>
      <c r="BS109" s="932"/>
      <c r="BT109" s="932"/>
      <c r="BU109" s="933"/>
      <c r="BV109" s="934" t="s">
        <v>433</v>
      </c>
      <c r="BW109" s="932"/>
      <c r="BX109" s="932"/>
      <c r="BY109" s="932"/>
      <c r="BZ109" s="933"/>
      <c r="CA109" s="934" t="s">
        <v>311</v>
      </c>
      <c r="CB109" s="932"/>
      <c r="CC109" s="932"/>
      <c r="CD109" s="932"/>
      <c r="CE109" s="933"/>
      <c r="CF109" s="972" t="s">
        <v>434</v>
      </c>
      <c r="CG109" s="972"/>
      <c r="CH109" s="972"/>
      <c r="CI109" s="972"/>
      <c r="CJ109" s="972"/>
      <c r="CK109" s="934"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432</v>
      </c>
      <c r="DH109" s="932"/>
      <c r="DI109" s="932"/>
      <c r="DJ109" s="932"/>
      <c r="DK109" s="933"/>
      <c r="DL109" s="934" t="s">
        <v>433</v>
      </c>
      <c r="DM109" s="932"/>
      <c r="DN109" s="932"/>
      <c r="DO109" s="932"/>
      <c r="DP109" s="933"/>
      <c r="DQ109" s="934" t="s">
        <v>311</v>
      </c>
      <c r="DR109" s="932"/>
      <c r="DS109" s="932"/>
      <c r="DT109" s="932"/>
      <c r="DU109" s="933"/>
      <c r="DV109" s="934" t="s">
        <v>434</v>
      </c>
      <c r="DW109" s="932"/>
      <c r="DX109" s="932"/>
      <c r="DY109" s="932"/>
      <c r="DZ109" s="965"/>
    </row>
    <row r="110" spans="1:131" s="230" customFormat="1" ht="26.25" customHeight="1" x14ac:dyDescent="0.15">
      <c r="A110" s="843" t="s">
        <v>436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432850</v>
      </c>
      <c r="AB110" s="925"/>
      <c r="AC110" s="925"/>
      <c r="AD110" s="925"/>
      <c r="AE110" s="926"/>
      <c r="AF110" s="927">
        <v>430597</v>
      </c>
      <c r="AG110" s="925"/>
      <c r="AH110" s="925"/>
      <c r="AI110" s="925"/>
      <c r="AJ110" s="926"/>
      <c r="AK110" s="927">
        <v>444606</v>
      </c>
      <c r="AL110" s="925"/>
      <c r="AM110" s="925"/>
      <c r="AN110" s="925"/>
      <c r="AO110" s="926"/>
      <c r="AP110" s="928">
        <v>18.399999999999999</v>
      </c>
      <c r="AQ110" s="929"/>
      <c r="AR110" s="929"/>
      <c r="AS110" s="929"/>
      <c r="AT110" s="930"/>
      <c r="AU110" s="966" t="s">
        <v>75</v>
      </c>
      <c r="AV110" s="967"/>
      <c r="AW110" s="967"/>
      <c r="AX110" s="967"/>
      <c r="AY110" s="967"/>
      <c r="AZ110" s="896" t="s">
        <v>437</v>
      </c>
      <c r="BA110" s="844"/>
      <c r="BB110" s="844"/>
      <c r="BC110" s="844"/>
      <c r="BD110" s="844"/>
      <c r="BE110" s="844"/>
      <c r="BF110" s="844"/>
      <c r="BG110" s="844"/>
      <c r="BH110" s="844"/>
      <c r="BI110" s="844"/>
      <c r="BJ110" s="844"/>
      <c r="BK110" s="844"/>
      <c r="BL110" s="844"/>
      <c r="BM110" s="844"/>
      <c r="BN110" s="844"/>
      <c r="BO110" s="844"/>
      <c r="BP110" s="845"/>
      <c r="BQ110" s="897">
        <v>4754185</v>
      </c>
      <c r="BR110" s="878"/>
      <c r="BS110" s="878"/>
      <c r="BT110" s="878"/>
      <c r="BU110" s="878"/>
      <c r="BV110" s="878">
        <v>4849426</v>
      </c>
      <c r="BW110" s="878"/>
      <c r="BX110" s="878"/>
      <c r="BY110" s="878"/>
      <c r="BZ110" s="878"/>
      <c r="CA110" s="878">
        <v>4459598</v>
      </c>
      <c r="CB110" s="878"/>
      <c r="CC110" s="878"/>
      <c r="CD110" s="878"/>
      <c r="CE110" s="878"/>
      <c r="CF110" s="902">
        <v>184.2</v>
      </c>
      <c r="CG110" s="903"/>
      <c r="CH110" s="903"/>
      <c r="CI110" s="903"/>
      <c r="CJ110" s="903"/>
      <c r="CK110" s="962" t="s">
        <v>438</v>
      </c>
      <c r="CL110" s="855"/>
      <c r="CM110" s="896" t="s">
        <v>439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183</v>
      </c>
      <c r="DH110" s="878"/>
      <c r="DI110" s="878"/>
      <c r="DJ110" s="878"/>
      <c r="DK110" s="878"/>
      <c r="DL110" s="878" t="s">
        <v>183</v>
      </c>
      <c r="DM110" s="878"/>
      <c r="DN110" s="878"/>
      <c r="DO110" s="878"/>
      <c r="DP110" s="878"/>
      <c r="DQ110" s="878" t="s">
        <v>183</v>
      </c>
      <c r="DR110" s="878"/>
      <c r="DS110" s="878"/>
      <c r="DT110" s="878"/>
      <c r="DU110" s="878"/>
      <c r="DV110" s="879" t="s">
        <v>183</v>
      </c>
      <c r="DW110" s="879"/>
      <c r="DX110" s="879"/>
      <c r="DY110" s="879"/>
      <c r="DZ110" s="880"/>
    </row>
    <row r="111" spans="1:131" s="230" customFormat="1" ht="26.25" customHeight="1" x14ac:dyDescent="0.15">
      <c r="A111" s="810" t="s">
        <v>440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441</v>
      </c>
      <c r="AB111" s="955"/>
      <c r="AC111" s="955"/>
      <c r="AD111" s="955"/>
      <c r="AE111" s="956"/>
      <c r="AF111" s="957" t="s">
        <v>183</v>
      </c>
      <c r="AG111" s="955"/>
      <c r="AH111" s="955"/>
      <c r="AI111" s="955"/>
      <c r="AJ111" s="956"/>
      <c r="AK111" s="957" t="s">
        <v>441</v>
      </c>
      <c r="AL111" s="955"/>
      <c r="AM111" s="955"/>
      <c r="AN111" s="955"/>
      <c r="AO111" s="956"/>
      <c r="AP111" s="958" t="s">
        <v>183</v>
      </c>
      <c r="AQ111" s="959"/>
      <c r="AR111" s="959"/>
      <c r="AS111" s="959"/>
      <c r="AT111" s="960"/>
      <c r="AU111" s="968"/>
      <c r="AV111" s="969"/>
      <c r="AW111" s="969"/>
      <c r="AX111" s="969"/>
      <c r="AY111" s="969"/>
      <c r="AZ111" s="851" t="s">
        <v>442</v>
      </c>
      <c r="BA111" s="788"/>
      <c r="BB111" s="788"/>
      <c r="BC111" s="788"/>
      <c r="BD111" s="788"/>
      <c r="BE111" s="788"/>
      <c r="BF111" s="788"/>
      <c r="BG111" s="788"/>
      <c r="BH111" s="788"/>
      <c r="BI111" s="788"/>
      <c r="BJ111" s="788"/>
      <c r="BK111" s="788"/>
      <c r="BL111" s="788"/>
      <c r="BM111" s="788"/>
      <c r="BN111" s="788"/>
      <c r="BO111" s="788"/>
      <c r="BP111" s="789"/>
      <c r="BQ111" s="852" t="s">
        <v>441</v>
      </c>
      <c r="BR111" s="853"/>
      <c r="BS111" s="853"/>
      <c r="BT111" s="853"/>
      <c r="BU111" s="853"/>
      <c r="BV111" s="853" t="s">
        <v>441</v>
      </c>
      <c r="BW111" s="853"/>
      <c r="BX111" s="853"/>
      <c r="BY111" s="853"/>
      <c r="BZ111" s="853"/>
      <c r="CA111" s="853" t="s">
        <v>441</v>
      </c>
      <c r="CB111" s="853"/>
      <c r="CC111" s="853"/>
      <c r="CD111" s="853"/>
      <c r="CE111" s="853"/>
      <c r="CF111" s="911" t="s">
        <v>183</v>
      </c>
      <c r="CG111" s="912"/>
      <c r="CH111" s="912"/>
      <c r="CI111" s="912"/>
      <c r="CJ111" s="912"/>
      <c r="CK111" s="963"/>
      <c r="CL111" s="857"/>
      <c r="CM111" s="851" t="s">
        <v>443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183</v>
      </c>
      <c r="DH111" s="853"/>
      <c r="DI111" s="853"/>
      <c r="DJ111" s="853"/>
      <c r="DK111" s="853"/>
      <c r="DL111" s="853" t="s">
        <v>441</v>
      </c>
      <c r="DM111" s="853"/>
      <c r="DN111" s="853"/>
      <c r="DO111" s="853"/>
      <c r="DP111" s="853"/>
      <c r="DQ111" s="853" t="s">
        <v>441</v>
      </c>
      <c r="DR111" s="853"/>
      <c r="DS111" s="853"/>
      <c r="DT111" s="853"/>
      <c r="DU111" s="853"/>
      <c r="DV111" s="830" t="s">
        <v>183</v>
      </c>
      <c r="DW111" s="830"/>
      <c r="DX111" s="830"/>
      <c r="DY111" s="830"/>
      <c r="DZ111" s="831"/>
    </row>
    <row r="112" spans="1:131" s="230" customFormat="1" ht="26.25" customHeight="1" x14ac:dyDescent="0.15">
      <c r="A112" s="948" t="s">
        <v>444</v>
      </c>
      <c r="B112" s="949"/>
      <c r="C112" s="788" t="s">
        <v>445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183</v>
      </c>
      <c r="AB112" s="816"/>
      <c r="AC112" s="816"/>
      <c r="AD112" s="816"/>
      <c r="AE112" s="817"/>
      <c r="AF112" s="818" t="s">
        <v>183</v>
      </c>
      <c r="AG112" s="816"/>
      <c r="AH112" s="816"/>
      <c r="AI112" s="816"/>
      <c r="AJ112" s="817"/>
      <c r="AK112" s="818" t="s">
        <v>183</v>
      </c>
      <c r="AL112" s="816"/>
      <c r="AM112" s="816"/>
      <c r="AN112" s="816"/>
      <c r="AO112" s="817"/>
      <c r="AP112" s="860" t="s">
        <v>441</v>
      </c>
      <c r="AQ112" s="861"/>
      <c r="AR112" s="861"/>
      <c r="AS112" s="861"/>
      <c r="AT112" s="862"/>
      <c r="AU112" s="968"/>
      <c r="AV112" s="969"/>
      <c r="AW112" s="969"/>
      <c r="AX112" s="969"/>
      <c r="AY112" s="969"/>
      <c r="AZ112" s="851" t="s">
        <v>446</v>
      </c>
      <c r="BA112" s="788"/>
      <c r="BB112" s="788"/>
      <c r="BC112" s="788"/>
      <c r="BD112" s="788"/>
      <c r="BE112" s="788"/>
      <c r="BF112" s="788"/>
      <c r="BG112" s="788"/>
      <c r="BH112" s="788"/>
      <c r="BI112" s="788"/>
      <c r="BJ112" s="788"/>
      <c r="BK112" s="788"/>
      <c r="BL112" s="788"/>
      <c r="BM112" s="788"/>
      <c r="BN112" s="788"/>
      <c r="BO112" s="788"/>
      <c r="BP112" s="789"/>
      <c r="BQ112" s="852">
        <v>540005</v>
      </c>
      <c r="BR112" s="853"/>
      <c r="BS112" s="853"/>
      <c r="BT112" s="853"/>
      <c r="BU112" s="853"/>
      <c r="BV112" s="853">
        <v>547922</v>
      </c>
      <c r="BW112" s="853"/>
      <c r="BX112" s="853"/>
      <c r="BY112" s="853"/>
      <c r="BZ112" s="853"/>
      <c r="CA112" s="853">
        <v>565987</v>
      </c>
      <c r="CB112" s="853"/>
      <c r="CC112" s="853"/>
      <c r="CD112" s="853"/>
      <c r="CE112" s="853"/>
      <c r="CF112" s="911">
        <v>23.4</v>
      </c>
      <c r="CG112" s="912"/>
      <c r="CH112" s="912"/>
      <c r="CI112" s="912"/>
      <c r="CJ112" s="912"/>
      <c r="CK112" s="963"/>
      <c r="CL112" s="857"/>
      <c r="CM112" s="851" t="s">
        <v>447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441</v>
      </c>
      <c r="DH112" s="853"/>
      <c r="DI112" s="853"/>
      <c r="DJ112" s="853"/>
      <c r="DK112" s="853"/>
      <c r="DL112" s="853" t="s">
        <v>441</v>
      </c>
      <c r="DM112" s="853"/>
      <c r="DN112" s="853"/>
      <c r="DO112" s="853"/>
      <c r="DP112" s="853"/>
      <c r="DQ112" s="853" t="s">
        <v>441</v>
      </c>
      <c r="DR112" s="853"/>
      <c r="DS112" s="853"/>
      <c r="DT112" s="853"/>
      <c r="DU112" s="853"/>
      <c r="DV112" s="830" t="s">
        <v>441</v>
      </c>
      <c r="DW112" s="830"/>
      <c r="DX112" s="830"/>
      <c r="DY112" s="830"/>
      <c r="DZ112" s="831"/>
    </row>
    <row r="113" spans="1:130" s="230" customFormat="1" ht="26.25" customHeight="1" x14ac:dyDescent="0.15">
      <c r="A113" s="950"/>
      <c r="B113" s="951"/>
      <c r="C113" s="788" t="s">
        <v>448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66737</v>
      </c>
      <c r="AB113" s="955"/>
      <c r="AC113" s="955"/>
      <c r="AD113" s="955"/>
      <c r="AE113" s="956"/>
      <c r="AF113" s="957">
        <v>68441</v>
      </c>
      <c r="AG113" s="955"/>
      <c r="AH113" s="955"/>
      <c r="AI113" s="955"/>
      <c r="AJ113" s="956"/>
      <c r="AK113" s="957">
        <v>61731</v>
      </c>
      <c r="AL113" s="955"/>
      <c r="AM113" s="955"/>
      <c r="AN113" s="955"/>
      <c r="AO113" s="956"/>
      <c r="AP113" s="958">
        <v>2.6</v>
      </c>
      <c r="AQ113" s="959"/>
      <c r="AR113" s="959"/>
      <c r="AS113" s="959"/>
      <c r="AT113" s="960"/>
      <c r="AU113" s="968"/>
      <c r="AV113" s="969"/>
      <c r="AW113" s="969"/>
      <c r="AX113" s="969"/>
      <c r="AY113" s="969"/>
      <c r="AZ113" s="851" t="s">
        <v>449</v>
      </c>
      <c r="BA113" s="788"/>
      <c r="BB113" s="788"/>
      <c r="BC113" s="788"/>
      <c r="BD113" s="788"/>
      <c r="BE113" s="788"/>
      <c r="BF113" s="788"/>
      <c r="BG113" s="788"/>
      <c r="BH113" s="788"/>
      <c r="BI113" s="788"/>
      <c r="BJ113" s="788"/>
      <c r="BK113" s="788"/>
      <c r="BL113" s="788"/>
      <c r="BM113" s="788"/>
      <c r="BN113" s="788"/>
      <c r="BO113" s="788"/>
      <c r="BP113" s="789"/>
      <c r="BQ113" s="852">
        <v>429569</v>
      </c>
      <c r="BR113" s="853"/>
      <c r="BS113" s="853"/>
      <c r="BT113" s="853"/>
      <c r="BU113" s="853"/>
      <c r="BV113" s="853">
        <v>336356</v>
      </c>
      <c r="BW113" s="853"/>
      <c r="BX113" s="853"/>
      <c r="BY113" s="853"/>
      <c r="BZ113" s="853"/>
      <c r="CA113" s="853">
        <v>296385</v>
      </c>
      <c r="CB113" s="853"/>
      <c r="CC113" s="853"/>
      <c r="CD113" s="853"/>
      <c r="CE113" s="853"/>
      <c r="CF113" s="911">
        <v>12.2</v>
      </c>
      <c r="CG113" s="912"/>
      <c r="CH113" s="912"/>
      <c r="CI113" s="912"/>
      <c r="CJ113" s="912"/>
      <c r="CK113" s="963"/>
      <c r="CL113" s="857"/>
      <c r="CM113" s="851" t="s">
        <v>450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441</v>
      </c>
      <c r="DH113" s="816"/>
      <c r="DI113" s="816"/>
      <c r="DJ113" s="816"/>
      <c r="DK113" s="817"/>
      <c r="DL113" s="818" t="s">
        <v>441</v>
      </c>
      <c r="DM113" s="816"/>
      <c r="DN113" s="816"/>
      <c r="DO113" s="816"/>
      <c r="DP113" s="817"/>
      <c r="DQ113" s="818" t="s">
        <v>183</v>
      </c>
      <c r="DR113" s="816"/>
      <c r="DS113" s="816"/>
      <c r="DT113" s="816"/>
      <c r="DU113" s="817"/>
      <c r="DV113" s="860" t="s">
        <v>183</v>
      </c>
      <c r="DW113" s="861"/>
      <c r="DX113" s="861"/>
      <c r="DY113" s="861"/>
      <c r="DZ113" s="862"/>
    </row>
    <row r="114" spans="1:130" s="230" customFormat="1" ht="26.25" customHeight="1" x14ac:dyDescent="0.15">
      <c r="A114" s="950"/>
      <c r="B114" s="951"/>
      <c r="C114" s="788" t="s">
        <v>451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65228</v>
      </c>
      <c r="AB114" s="816"/>
      <c r="AC114" s="816"/>
      <c r="AD114" s="816"/>
      <c r="AE114" s="817"/>
      <c r="AF114" s="818">
        <v>62962</v>
      </c>
      <c r="AG114" s="816"/>
      <c r="AH114" s="816"/>
      <c r="AI114" s="816"/>
      <c r="AJ114" s="817"/>
      <c r="AK114" s="818">
        <v>65320</v>
      </c>
      <c r="AL114" s="816"/>
      <c r="AM114" s="816"/>
      <c r="AN114" s="816"/>
      <c r="AO114" s="817"/>
      <c r="AP114" s="860">
        <v>2.7</v>
      </c>
      <c r="AQ114" s="861"/>
      <c r="AR114" s="861"/>
      <c r="AS114" s="861"/>
      <c r="AT114" s="862"/>
      <c r="AU114" s="968"/>
      <c r="AV114" s="969"/>
      <c r="AW114" s="969"/>
      <c r="AX114" s="969"/>
      <c r="AY114" s="969"/>
      <c r="AZ114" s="851" t="s">
        <v>452</v>
      </c>
      <c r="BA114" s="788"/>
      <c r="BB114" s="788"/>
      <c r="BC114" s="788"/>
      <c r="BD114" s="788"/>
      <c r="BE114" s="788"/>
      <c r="BF114" s="788"/>
      <c r="BG114" s="788"/>
      <c r="BH114" s="788"/>
      <c r="BI114" s="788"/>
      <c r="BJ114" s="788"/>
      <c r="BK114" s="788"/>
      <c r="BL114" s="788"/>
      <c r="BM114" s="788"/>
      <c r="BN114" s="788"/>
      <c r="BO114" s="788"/>
      <c r="BP114" s="789"/>
      <c r="BQ114" s="852">
        <v>368406</v>
      </c>
      <c r="BR114" s="853"/>
      <c r="BS114" s="853"/>
      <c r="BT114" s="853"/>
      <c r="BU114" s="853"/>
      <c r="BV114" s="853">
        <v>377718</v>
      </c>
      <c r="BW114" s="853"/>
      <c r="BX114" s="853"/>
      <c r="BY114" s="853"/>
      <c r="BZ114" s="853"/>
      <c r="CA114" s="853">
        <v>351063</v>
      </c>
      <c r="CB114" s="853"/>
      <c r="CC114" s="853"/>
      <c r="CD114" s="853"/>
      <c r="CE114" s="853"/>
      <c r="CF114" s="911">
        <v>14.5</v>
      </c>
      <c r="CG114" s="912"/>
      <c r="CH114" s="912"/>
      <c r="CI114" s="912"/>
      <c r="CJ114" s="912"/>
      <c r="CK114" s="963"/>
      <c r="CL114" s="857"/>
      <c r="CM114" s="851" t="s">
        <v>453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441</v>
      </c>
      <c r="DH114" s="816"/>
      <c r="DI114" s="816"/>
      <c r="DJ114" s="816"/>
      <c r="DK114" s="817"/>
      <c r="DL114" s="818" t="s">
        <v>441</v>
      </c>
      <c r="DM114" s="816"/>
      <c r="DN114" s="816"/>
      <c r="DO114" s="816"/>
      <c r="DP114" s="817"/>
      <c r="DQ114" s="818" t="s">
        <v>441</v>
      </c>
      <c r="DR114" s="816"/>
      <c r="DS114" s="816"/>
      <c r="DT114" s="816"/>
      <c r="DU114" s="817"/>
      <c r="DV114" s="860" t="s">
        <v>441</v>
      </c>
      <c r="DW114" s="861"/>
      <c r="DX114" s="861"/>
      <c r="DY114" s="861"/>
      <c r="DZ114" s="862"/>
    </row>
    <row r="115" spans="1:130" s="230" customFormat="1" ht="26.25" customHeight="1" x14ac:dyDescent="0.15">
      <c r="A115" s="950"/>
      <c r="B115" s="951"/>
      <c r="C115" s="788" t="s">
        <v>454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441</v>
      </c>
      <c r="AB115" s="955"/>
      <c r="AC115" s="955"/>
      <c r="AD115" s="955"/>
      <c r="AE115" s="956"/>
      <c r="AF115" s="957" t="s">
        <v>441</v>
      </c>
      <c r="AG115" s="955"/>
      <c r="AH115" s="955"/>
      <c r="AI115" s="955"/>
      <c r="AJ115" s="956"/>
      <c r="AK115" s="957" t="s">
        <v>441</v>
      </c>
      <c r="AL115" s="955"/>
      <c r="AM115" s="955"/>
      <c r="AN115" s="955"/>
      <c r="AO115" s="956"/>
      <c r="AP115" s="958" t="s">
        <v>441</v>
      </c>
      <c r="AQ115" s="959"/>
      <c r="AR115" s="959"/>
      <c r="AS115" s="959"/>
      <c r="AT115" s="960"/>
      <c r="AU115" s="968"/>
      <c r="AV115" s="969"/>
      <c r="AW115" s="969"/>
      <c r="AX115" s="969"/>
      <c r="AY115" s="969"/>
      <c r="AZ115" s="851" t="s">
        <v>455</v>
      </c>
      <c r="BA115" s="788"/>
      <c r="BB115" s="788"/>
      <c r="BC115" s="788"/>
      <c r="BD115" s="788"/>
      <c r="BE115" s="788"/>
      <c r="BF115" s="788"/>
      <c r="BG115" s="788"/>
      <c r="BH115" s="788"/>
      <c r="BI115" s="788"/>
      <c r="BJ115" s="788"/>
      <c r="BK115" s="788"/>
      <c r="BL115" s="788"/>
      <c r="BM115" s="788"/>
      <c r="BN115" s="788"/>
      <c r="BO115" s="788"/>
      <c r="BP115" s="789"/>
      <c r="BQ115" s="852" t="s">
        <v>441</v>
      </c>
      <c r="BR115" s="853"/>
      <c r="BS115" s="853"/>
      <c r="BT115" s="853"/>
      <c r="BU115" s="853"/>
      <c r="BV115" s="853">
        <v>377088</v>
      </c>
      <c r="BW115" s="853"/>
      <c r="BX115" s="853"/>
      <c r="BY115" s="853"/>
      <c r="BZ115" s="853"/>
      <c r="CA115" s="853" t="s">
        <v>441</v>
      </c>
      <c r="CB115" s="853"/>
      <c r="CC115" s="853"/>
      <c r="CD115" s="853"/>
      <c r="CE115" s="853"/>
      <c r="CF115" s="911" t="s">
        <v>441</v>
      </c>
      <c r="CG115" s="912"/>
      <c r="CH115" s="912"/>
      <c r="CI115" s="912"/>
      <c r="CJ115" s="912"/>
      <c r="CK115" s="963"/>
      <c r="CL115" s="857"/>
      <c r="CM115" s="851" t="s">
        <v>456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183</v>
      </c>
      <c r="DH115" s="816"/>
      <c r="DI115" s="816"/>
      <c r="DJ115" s="816"/>
      <c r="DK115" s="817"/>
      <c r="DL115" s="818" t="s">
        <v>441</v>
      </c>
      <c r="DM115" s="816"/>
      <c r="DN115" s="816"/>
      <c r="DO115" s="816"/>
      <c r="DP115" s="817"/>
      <c r="DQ115" s="818" t="s">
        <v>441</v>
      </c>
      <c r="DR115" s="816"/>
      <c r="DS115" s="816"/>
      <c r="DT115" s="816"/>
      <c r="DU115" s="817"/>
      <c r="DV115" s="860" t="s">
        <v>183</v>
      </c>
      <c r="DW115" s="861"/>
      <c r="DX115" s="861"/>
      <c r="DY115" s="861"/>
      <c r="DZ115" s="862"/>
    </row>
    <row r="116" spans="1:130" s="230" customFormat="1" ht="26.25" customHeight="1" x14ac:dyDescent="0.15">
      <c r="A116" s="952"/>
      <c r="B116" s="953"/>
      <c r="C116" s="875" t="s">
        <v>457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441</v>
      </c>
      <c r="AB116" s="816"/>
      <c r="AC116" s="816"/>
      <c r="AD116" s="816"/>
      <c r="AE116" s="817"/>
      <c r="AF116" s="818" t="s">
        <v>441</v>
      </c>
      <c r="AG116" s="816"/>
      <c r="AH116" s="816"/>
      <c r="AI116" s="816"/>
      <c r="AJ116" s="817"/>
      <c r="AK116" s="818" t="s">
        <v>441</v>
      </c>
      <c r="AL116" s="816"/>
      <c r="AM116" s="816"/>
      <c r="AN116" s="816"/>
      <c r="AO116" s="817"/>
      <c r="AP116" s="860" t="s">
        <v>183</v>
      </c>
      <c r="AQ116" s="861"/>
      <c r="AR116" s="861"/>
      <c r="AS116" s="861"/>
      <c r="AT116" s="862"/>
      <c r="AU116" s="968"/>
      <c r="AV116" s="969"/>
      <c r="AW116" s="969"/>
      <c r="AX116" s="969"/>
      <c r="AY116" s="969"/>
      <c r="AZ116" s="945" t="s">
        <v>458</v>
      </c>
      <c r="BA116" s="946"/>
      <c r="BB116" s="946"/>
      <c r="BC116" s="946"/>
      <c r="BD116" s="946"/>
      <c r="BE116" s="946"/>
      <c r="BF116" s="946"/>
      <c r="BG116" s="946"/>
      <c r="BH116" s="946"/>
      <c r="BI116" s="946"/>
      <c r="BJ116" s="946"/>
      <c r="BK116" s="946"/>
      <c r="BL116" s="946"/>
      <c r="BM116" s="946"/>
      <c r="BN116" s="946"/>
      <c r="BO116" s="946"/>
      <c r="BP116" s="947"/>
      <c r="BQ116" s="852" t="s">
        <v>183</v>
      </c>
      <c r="BR116" s="853"/>
      <c r="BS116" s="853"/>
      <c r="BT116" s="853"/>
      <c r="BU116" s="853"/>
      <c r="BV116" s="853" t="s">
        <v>441</v>
      </c>
      <c r="BW116" s="853"/>
      <c r="BX116" s="853"/>
      <c r="BY116" s="853"/>
      <c r="BZ116" s="853"/>
      <c r="CA116" s="853" t="s">
        <v>441</v>
      </c>
      <c r="CB116" s="853"/>
      <c r="CC116" s="853"/>
      <c r="CD116" s="853"/>
      <c r="CE116" s="853"/>
      <c r="CF116" s="911" t="s">
        <v>183</v>
      </c>
      <c r="CG116" s="912"/>
      <c r="CH116" s="912"/>
      <c r="CI116" s="912"/>
      <c r="CJ116" s="912"/>
      <c r="CK116" s="963"/>
      <c r="CL116" s="857"/>
      <c r="CM116" s="851" t="s">
        <v>459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441</v>
      </c>
      <c r="DH116" s="816"/>
      <c r="DI116" s="816"/>
      <c r="DJ116" s="816"/>
      <c r="DK116" s="817"/>
      <c r="DL116" s="818" t="s">
        <v>441</v>
      </c>
      <c r="DM116" s="816"/>
      <c r="DN116" s="816"/>
      <c r="DO116" s="816"/>
      <c r="DP116" s="817"/>
      <c r="DQ116" s="818" t="s">
        <v>441</v>
      </c>
      <c r="DR116" s="816"/>
      <c r="DS116" s="816"/>
      <c r="DT116" s="816"/>
      <c r="DU116" s="817"/>
      <c r="DV116" s="860" t="s">
        <v>441</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460</v>
      </c>
      <c r="Z117" s="933"/>
      <c r="AA117" s="938">
        <v>564815</v>
      </c>
      <c r="AB117" s="939"/>
      <c r="AC117" s="939"/>
      <c r="AD117" s="939"/>
      <c r="AE117" s="940"/>
      <c r="AF117" s="941">
        <v>562000</v>
      </c>
      <c r="AG117" s="939"/>
      <c r="AH117" s="939"/>
      <c r="AI117" s="939"/>
      <c r="AJ117" s="940"/>
      <c r="AK117" s="941">
        <v>571657</v>
      </c>
      <c r="AL117" s="939"/>
      <c r="AM117" s="939"/>
      <c r="AN117" s="939"/>
      <c r="AO117" s="940"/>
      <c r="AP117" s="942"/>
      <c r="AQ117" s="943"/>
      <c r="AR117" s="943"/>
      <c r="AS117" s="943"/>
      <c r="AT117" s="944"/>
      <c r="AU117" s="968"/>
      <c r="AV117" s="969"/>
      <c r="AW117" s="969"/>
      <c r="AX117" s="969"/>
      <c r="AY117" s="969"/>
      <c r="AZ117" s="899" t="s">
        <v>461</v>
      </c>
      <c r="BA117" s="900"/>
      <c r="BB117" s="900"/>
      <c r="BC117" s="900"/>
      <c r="BD117" s="900"/>
      <c r="BE117" s="900"/>
      <c r="BF117" s="900"/>
      <c r="BG117" s="900"/>
      <c r="BH117" s="900"/>
      <c r="BI117" s="900"/>
      <c r="BJ117" s="900"/>
      <c r="BK117" s="900"/>
      <c r="BL117" s="900"/>
      <c r="BM117" s="900"/>
      <c r="BN117" s="900"/>
      <c r="BO117" s="900"/>
      <c r="BP117" s="901"/>
      <c r="BQ117" s="852" t="s">
        <v>183</v>
      </c>
      <c r="BR117" s="853"/>
      <c r="BS117" s="853"/>
      <c r="BT117" s="853"/>
      <c r="BU117" s="853"/>
      <c r="BV117" s="853" t="s">
        <v>441</v>
      </c>
      <c r="BW117" s="853"/>
      <c r="BX117" s="853"/>
      <c r="BY117" s="853"/>
      <c r="BZ117" s="853"/>
      <c r="CA117" s="853" t="s">
        <v>183</v>
      </c>
      <c r="CB117" s="853"/>
      <c r="CC117" s="853"/>
      <c r="CD117" s="853"/>
      <c r="CE117" s="853"/>
      <c r="CF117" s="911" t="s">
        <v>183</v>
      </c>
      <c r="CG117" s="912"/>
      <c r="CH117" s="912"/>
      <c r="CI117" s="912"/>
      <c r="CJ117" s="912"/>
      <c r="CK117" s="963"/>
      <c r="CL117" s="857"/>
      <c r="CM117" s="851" t="s">
        <v>462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183</v>
      </c>
      <c r="DH117" s="816"/>
      <c r="DI117" s="816"/>
      <c r="DJ117" s="816"/>
      <c r="DK117" s="817"/>
      <c r="DL117" s="818" t="s">
        <v>183</v>
      </c>
      <c r="DM117" s="816"/>
      <c r="DN117" s="816"/>
      <c r="DO117" s="816"/>
      <c r="DP117" s="817"/>
      <c r="DQ117" s="818" t="s">
        <v>183</v>
      </c>
      <c r="DR117" s="816"/>
      <c r="DS117" s="816"/>
      <c r="DT117" s="816"/>
      <c r="DU117" s="817"/>
      <c r="DV117" s="860" t="s">
        <v>183</v>
      </c>
      <c r="DW117" s="861"/>
      <c r="DX117" s="861"/>
      <c r="DY117" s="861"/>
      <c r="DZ117" s="862"/>
    </row>
    <row r="118" spans="1:130" s="230" customFormat="1" ht="26.25" customHeight="1" x14ac:dyDescent="0.15">
      <c r="A118" s="93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432</v>
      </c>
      <c r="AB118" s="932"/>
      <c r="AC118" s="932"/>
      <c r="AD118" s="932"/>
      <c r="AE118" s="933"/>
      <c r="AF118" s="934" t="s">
        <v>433</v>
      </c>
      <c r="AG118" s="932"/>
      <c r="AH118" s="932"/>
      <c r="AI118" s="932"/>
      <c r="AJ118" s="933"/>
      <c r="AK118" s="934" t="s">
        <v>311</v>
      </c>
      <c r="AL118" s="932"/>
      <c r="AM118" s="932"/>
      <c r="AN118" s="932"/>
      <c r="AO118" s="933"/>
      <c r="AP118" s="935" t="s">
        <v>434</v>
      </c>
      <c r="AQ118" s="936"/>
      <c r="AR118" s="936"/>
      <c r="AS118" s="936"/>
      <c r="AT118" s="937"/>
      <c r="AU118" s="968"/>
      <c r="AV118" s="969"/>
      <c r="AW118" s="969"/>
      <c r="AX118" s="969"/>
      <c r="AY118" s="969"/>
      <c r="AZ118" s="874" t="s">
        <v>463</v>
      </c>
      <c r="BA118" s="875"/>
      <c r="BB118" s="875"/>
      <c r="BC118" s="875"/>
      <c r="BD118" s="875"/>
      <c r="BE118" s="875"/>
      <c r="BF118" s="875"/>
      <c r="BG118" s="875"/>
      <c r="BH118" s="875"/>
      <c r="BI118" s="875"/>
      <c r="BJ118" s="875"/>
      <c r="BK118" s="875"/>
      <c r="BL118" s="875"/>
      <c r="BM118" s="875"/>
      <c r="BN118" s="875"/>
      <c r="BO118" s="875"/>
      <c r="BP118" s="876"/>
      <c r="BQ118" s="915" t="s">
        <v>441</v>
      </c>
      <c r="BR118" s="881"/>
      <c r="BS118" s="881"/>
      <c r="BT118" s="881"/>
      <c r="BU118" s="881"/>
      <c r="BV118" s="881" t="s">
        <v>183</v>
      </c>
      <c r="BW118" s="881"/>
      <c r="BX118" s="881"/>
      <c r="BY118" s="881"/>
      <c r="BZ118" s="881"/>
      <c r="CA118" s="881" t="s">
        <v>183</v>
      </c>
      <c r="CB118" s="881"/>
      <c r="CC118" s="881"/>
      <c r="CD118" s="881"/>
      <c r="CE118" s="881"/>
      <c r="CF118" s="911" t="s">
        <v>441</v>
      </c>
      <c r="CG118" s="912"/>
      <c r="CH118" s="912"/>
      <c r="CI118" s="912"/>
      <c r="CJ118" s="912"/>
      <c r="CK118" s="963"/>
      <c r="CL118" s="857"/>
      <c r="CM118" s="851" t="s">
        <v>464</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441</v>
      </c>
      <c r="DH118" s="816"/>
      <c r="DI118" s="816"/>
      <c r="DJ118" s="816"/>
      <c r="DK118" s="817"/>
      <c r="DL118" s="818" t="s">
        <v>441</v>
      </c>
      <c r="DM118" s="816"/>
      <c r="DN118" s="816"/>
      <c r="DO118" s="816"/>
      <c r="DP118" s="817"/>
      <c r="DQ118" s="818" t="s">
        <v>441</v>
      </c>
      <c r="DR118" s="816"/>
      <c r="DS118" s="816"/>
      <c r="DT118" s="816"/>
      <c r="DU118" s="817"/>
      <c r="DV118" s="860" t="s">
        <v>441</v>
      </c>
      <c r="DW118" s="861"/>
      <c r="DX118" s="861"/>
      <c r="DY118" s="861"/>
      <c r="DZ118" s="862"/>
    </row>
    <row r="119" spans="1:130" s="230" customFormat="1" ht="26.25" customHeight="1" x14ac:dyDescent="0.15">
      <c r="A119" s="854" t="s">
        <v>438</v>
      </c>
      <c r="B119" s="855"/>
      <c r="C119" s="896" t="s">
        <v>439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441</v>
      </c>
      <c r="AB119" s="925"/>
      <c r="AC119" s="925"/>
      <c r="AD119" s="925"/>
      <c r="AE119" s="926"/>
      <c r="AF119" s="927" t="s">
        <v>183</v>
      </c>
      <c r="AG119" s="925"/>
      <c r="AH119" s="925"/>
      <c r="AI119" s="925"/>
      <c r="AJ119" s="926"/>
      <c r="AK119" s="927" t="s">
        <v>441</v>
      </c>
      <c r="AL119" s="925"/>
      <c r="AM119" s="925"/>
      <c r="AN119" s="925"/>
      <c r="AO119" s="926"/>
      <c r="AP119" s="928" t="s">
        <v>441</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465</v>
      </c>
      <c r="BP119" s="914"/>
      <c r="BQ119" s="915">
        <v>6092165</v>
      </c>
      <c r="BR119" s="881"/>
      <c r="BS119" s="881"/>
      <c r="BT119" s="881"/>
      <c r="BU119" s="881"/>
      <c r="BV119" s="881">
        <v>6488510</v>
      </c>
      <c r="BW119" s="881"/>
      <c r="BX119" s="881"/>
      <c r="BY119" s="881"/>
      <c r="BZ119" s="881"/>
      <c r="CA119" s="881">
        <v>5673033</v>
      </c>
      <c r="CB119" s="881"/>
      <c r="CC119" s="881"/>
      <c r="CD119" s="881"/>
      <c r="CE119" s="881"/>
      <c r="CF119" s="784"/>
      <c r="CG119" s="785"/>
      <c r="CH119" s="785"/>
      <c r="CI119" s="785"/>
      <c r="CJ119" s="870"/>
      <c r="CK119" s="964"/>
      <c r="CL119" s="859"/>
      <c r="CM119" s="874" t="s">
        <v>466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183</v>
      </c>
      <c r="DH119" s="800"/>
      <c r="DI119" s="800"/>
      <c r="DJ119" s="800"/>
      <c r="DK119" s="801"/>
      <c r="DL119" s="802" t="s">
        <v>183</v>
      </c>
      <c r="DM119" s="800"/>
      <c r="DN119" s="800"/>
      <c r="DO119" s="800"/>
      <c r="DP119" s="801"/>
      <c r="DQ119" s="802" t="s">
        <v>183</v>
      </c>
      <c r="DR119" s="800"/>
      <c r="DS119" s="800"/>
      <c r="DT119" s="800"/>
      <c r="DU119" s="801"/>
      <c r="DV119" s="884" t="s">
        <v>183</v>
      </c>
      <c r="DW119" s="885"/>
      <c r="DX119" s="885"/>
      <c r="DY119" s="885"/>
      <c r="DZ119" s="886"/>
    </row>
    <row r="120" spans="1:130" s="230" customFormat="1" ht="26.25" customHeight="1" x14ac:dyDescent="0.15">
      <c r="A120" s="856"/>
      <c r="B120" s="857"/>
      <c r="C120" s="851" t="s">
        <v>443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183</v>
      </c>
      <c r="AB120" s="816"/>
      <c r="AC120" s="816"/>
      <c r="AD120" s="816"/>
      <c r="AE120" s="817"/>
      <c r="AF120" s="818" t="s">
        <v>183</v>
      </c>
      <c r="AG120" s="816"/>
      <c r="AH120" s="816"/>
      <c r="AI120" s="816"/>
      <c r="AJ120" s="817"/>
      <c r="AK120" s="818" t="s">
        <v>183</v>
      </c>
      <c r="AL120" s="816"/>
      <c r="AM120" s="816"/>
      <c r="AN120" s="816"/>
      <c r="AO120" s="817"/>
      <c r="AP120" s="860" t="s">
        <v>183</v>
      </c>
      <c r="AQ120" s="861"/>
      <c r="AR120" s="861"/>
      <c r="AS120" s="861"/>
      <c r="AT120" s="862"/>
      <c r="AU120" s="916" t="s">
        <v>467</v>
      </c>
      <c r="AV120" s="917"/>
      <c r="AW120" s="917"/>
      <c r="AX120" s="917"/>
      <c r="AY120" s="918"/>
      <c r="AZ120" s="896" t="s">
        <v>468</v>
      </c>
      <c r="BA120" s="844"/>
      <c r="BB120" s="844"/>
      <c r="BC120" s="844"/>
      <c r="BD120" s="844"/>
      <c r="BE120" s="844"/>
      <c r="BF120" s="844"/>
      <c r="BG120" s="844"/>
      <c r="BH120" s="844"/>
      <c r="BI120" s="844"/>
      <c r="BJ120" s="844"/>
      <c r="BK120" s="844"/>
      <c r="BL120" s="844"/>
      <c r="BM120" s="844"/>
      <c r="BN120" s="844"/>
      <c r="BO120" s="844"/>
      <c r="BP120" s="845"/>
      <c r="BQ120" s="897">
        <v>3271478</v>
      </c>
      <c r="BR120" s="878"/>
      <c r="BS120" s="878"/>
      <c r="BT120" s="878"/>
      <c r="BU120" s="878"/>
      <c r="BV120" s="878">
        <v>3342361</v>
      </c>
      <c r="BW120" s="878"/>
      <c r="BX120" s="878"/>
      <c r="BY120" s="878"/>
      <c r="BZ120" s="878"/>
      <c r="CA120" s="878">
        <v>3360521</v>
      </c>
      <c r="CB120" s="878"/>
      <c r="CC120" s="878"/>
      <c r="CD120" s="878"/>
      <c r="CE120" s="878"/>
      <c r="CF120" s="902">
        <v>138.80000000000001</v>
      </c>
      <c r="CG120" s="903"/>
      <c r="CH120" s="903"/>
      <c r="CI120" s="903"/>
      <c r="CJ120" s="903"/>
      <c r="CK120" s="904" t="s">
        <v>469</v>
      </c>
      <c r="CL120" s="888"/>
      <c r="CM120" s="888"/>
      <c r="CN120" s="888"/>
      <c r="CO120" s="889"/>
      <c r="CP120" s="908" t="s">
        <v>470</v>
      </c>
      <c r="CQ120" s="909"/>
      <c r="CR120" s="909"/>
      <c r="CS120" s="909"/>
      <c r="CT120" s="909"/>
      <c r="CU120" s="909"/>
      <c r="CV120" s="909"/>
      <c r="CW120" s="909"/>
      <c r="CX120" s="909"/>
      <c r="CY120" s="909"/>
      <c r="CZ120" s="909"/>
      <c r="DA120" s="909"/>
      <c r="DB120" s="909"/>
      <c r="DC120" s="909"/>
      <c r="DD120" s="909"/>
      <c r="DE120" s="909"/>
      <c r="DF120" s="910"/>
      <c r="DG120" s="897">
        <v>540005</v>
      </c>
      <c r="DH120" s="878"/>
      <c r="DI120" s="878"/>
      <c r="DJ120" s="878"/>
      <c r="DK120" s="878"/>
      <c r="DL120" s="878">
        <v>547922</v>
      </c>
      <c r="DM120" s="878"/>
      <c r="DN120" s="878"/>
      <c r="DO120" s="878"/>
      <c r="DP120" s="878"/>
      <c r="DQ120" s="878">
        <v>565987</v>
      </c>
      <c r="DR120" s="878"/>
      <c r="DS120" s="878"/>
      <c r="DT120" s="878"/>
      <c r="DU120" s="878"/>
      <c r="DV120" s="879">
        <v>23.4</v>
      </c>
      <c r="DW120" s="879"/>
      <c r="DX120" s="879"/>
      <c r="DY120" s="879"/>
      <c r="DZ120" s="880"/>
    </row>
    <row r="121" spans="1:130" s="230" customFormat="1" ht="26.25" customHeight="1" x14ac:dyDescent="0.15">
      <c r="A121" s="856"/>
      <c r="B121" s="857"/>
      <c r="C121" s="899" t="s">
        <v>471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183</v>
      </c>
      <c r="AB121" s="816"/>
      <c r="AC121" s="816"/>
      <c r="AD121" s="816"/>
      <c r="AE121" s="817"/>
      <c r="AF121" s="818" t="s">
        <v>183</v>
      </c>
      <c r="AG121" s="816"/>
      <c r="AH121" s="816"/>
      <c r="AI121" s="816"/>
      <c r="AJ121" s="817"/>
      <c r="AK121" s="818" t="s">
        <v>183</v>
      </c>
      <c r="AL121" s="816"/>
      <c r="AM121" s="816"/>
      <c r="AN121" s="816"/>
      <c r="AO121" s="817"/>
      <c r="AP121" s="860" t="s">
        <v>183</v>
      </c>
      <c r="AQ121" s="861"/>
      <c r="AR121" s="861"/>
      <c r="AS121" s="861"/>
      <c r="AT121" s="862"/>
      <c r="AU121" s="919"/>
      <c r="AV121" s="920"/>
      <c r="AW121" s="920"/>
      <c r="AX121" s="920"/>
      <c r="AY121" s="921"/>
      <c r="AZ121" s="851" t="s">
        <v>472</v>
      </c>
      <c r="BA121" s="788"/>
      <c r="BB121" s="788"/>
      <c r="BC121" s="788"/>
      <c r="BD121" s="788"/>
      <c r="BE121" s="788"/>
      <c r="BF121" s="788"/>
      <c r="BG121" s="788"/>
      <c r="BH121" s="788"/>
      <c r="BI121" s="788"/>
      <c r="BJ121" s="788"/>
      <c r="BK121" s="788"/>
      <c r="BL121" s="788"/>
      <c r="BM121" s="788"/>
      <c r="BN121" s="788"/>
      <c r="BO121" s="788"/>
      <c r="BP121" s="789"/>
      <c r="BQ121" s="852">
        <v>112470</v>
      </c>
      <c r="BR121" s="853"/>
      <c r="BS121" s="853"/>
      <c r="BT121" s="853"/>
      <c r="BU121" s="853"/>
      <c r="BV121" s="853">
        <v>74923</v>
      </c>
      <c r="BW121" s="853"/>
      <c r="BX121" s="853"/>
      <c r="BY121" s="853"/>
      <c r="BZ121" s="853"/>
      <c r="CA121" s="853">
        <v>58287</v>
      </c>
      <c r="CB121" s="853"/>
      <c r="CC121" s="853"/>
      <c r="CD121" s="853"/>
      <c r="CE121" s="853"/>
      <c r="CF121" s="911">
        <v>2.4</v>
      </c>
      <c r="CG121" s="912"/>
      <c r="CH121" s="912"/>
      <c r="CI121" s="912"/>
      <c r="CJ121" s="912"/>
      <c r="CK121" s="905"/>
      <c r="CL121" s="891"/>
      <c r="CM121" s="891"/>
      <c r="CN121" s="891"/>
      <c r="CO121" s="892"/>
      <c r="CP121" s="871"/>
      <c r="CQ121" s="872"/>
      <c r="CR121" s="872"/>
      <c r="CS121" s="872"/>
      <c r="CT121" s="872"/>
      <c r="CU121" s="872"/>
      <c r="CV121" s="872"/>
      <c r="CW121" s="872"/>
      <c r="CX121" s="872"/>
      <c r="CY121" s="872"/>
      <c r="CZ121" s="872"/>
      <c r="DA121" s="872"/>
      <c r="DB121" s="872"/>
      <c r="DC121" s="872"/>
      <c r="DD121" s="872"/>
      <c r="DE121" s="872"/>
      <c r="DF121" s="873"/>
      <c r="DG121" s="852"/>
      <c r="DH121" s="853"/>
      <c r="DI121" s="853"/>
      <c r="DJ121" s="853"/>
      <c r="DK121" s="853"/>
      <c r="DL121" s="853"/>
      <c r="DM121" s="853"/>
      <c r="DN121" s="853"/>
      <c r="DO121" s="853"/>
      <c r="DP121" s="853"/>
      <c r="DQ121" s="853"/>
      <c r="DR121" s="853"/>
      <c r="DS121" s="853"/>
      <c r="DT121" s="853"/>
      <c r="DU121" s="853"/>
      <c r="DV121" s="830"/>
      <c r="DW121" s="830"/>
      <c r="DX121" s="830"/>
      <c r="DY121" s="830"/>
      <c r="DZ121" s="831"/>
    </row>
    <row r="122" spans="1:130" s="230" customFormat="1" ht="26.25" customHeight="1" x14ac:dyDescent="0.15">
      <c r="A122" s="856"/>
      <c r="B122" s="857"/>
      <c r="C122" s="851" t="s">
        <v>453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183</v>
      </c>
      <c r="AB122" s="816"/>
      <c r="AC122" s="816"/>
      <c r="AD122" s="816"/>
      <c r="AE122" s="817"/>
      <c r="AF122" s="818" t="s">
        <v>183</v>
      </c>
      <c r="AG122" s="816"/>
      <c r="AH122" s="816"/>
      <c r="AI122" s="816"/>
      <c r="AJ122" s="817"/>
      <c r="AK122" s="818" t="s">
        <v>183</v>
      </c>
      <c r="AL122" s="816"/>
      <c r="AM122" s="816"/>
      <c r="AN122" s="816"/>
      <c r="AO122" s="817"/>
      <c r="AP122" s="860" t="s">
        <v>183</v>
      </c>
      <c r="AQ122" s="861"/>
      <c r="AR122" s="861"/>
      <c r="AS122" s="861"/>
      <c r="AT122" s="862"/>
      <c r="AU122" s="919"/>
      <c r="AV122" s="920"/>
      <c r="AW122" s="920"/>
      <c r="AX122" s="920"/>
      <c r="AY122" s="921"/>
      <c r="AZ122" s="874" t="s">
        <v>473</v>
      </c>
      <c r="BA122" s="875"/>
      <c r="BB122" s="875"/>
      <c r="BC122" s="875"/>
      <c r="BD122" s="875"/>
      <c r="BE122" s="875"/>
      <c r="BF122" s="875"/>
      <c r="BG122" s="875"/>
      <c r="BH122" s="875"/>
      <c r="BI122" s="875"/>
      <c r="BJ122" s="875"/>
      <c r="BK122" s="875"/>
      <c r="BL122" s="875"/>
      <c r="BM122" s="875"/>
      <c r="BN122" s="875"/>
      <c r="BO122" s="875"/>
      <c r="BP122" s="876"/>
      <c r="BQ122" s="915">
        <v>4105606</v>
      </c>
      <c r="BR122" s="881"/>
      <c r="BS122" s="881"/>
      <c r="BT122" s="881"/>
      <c r="BU122" s="881"/>
      <c r="BV122" s="881">
        <v>3981892</v>
      </c>
      <c r="BW122" s="881"/>
      <c r="BX122" s="881"/>
      <c r="BY122" s="881"/>
      <c r="BZ122" s="881"/>
      <c r="CA122" s="881">
        <v>3779833</v>
      </c>
      <c r="CB122" s="881"/>
      <c r="CC122" s="881"/>
      <c r="CD122" s="881"/>
      <c r="CE122" s="881"/>
      <c r="CF122" s="882">
        <v>156.1</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15">
      <c r="A123" s="856"/>
      <c r="B123" s="857"/>
      <c r="C123" s="851" t="s">
        <v>459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183</v>
      </c>
      <c r="AB123" s="816"/>
      <c r="AC123" s="816"/>
      <c r="AD123" s="816"/>
      <c r="AE123" s="817"/>
      <c r="AF123" s="818" t="s">
        <v>183</v>
      </c>
      <c r="AG123" s="816"/>
      <c r="AH123" s="816"/>
      <c r="AI123" s="816"/>
      <c r="AJ123" s="817"/>
      <c r="AK123" s="818" t="s">
        <v>183</v>
      </c>
      <c r="AL123" s="816"/>
      <c r="AM123" s="816"/>
      <c r="AN123" s="816"/>
      <c r="AO123" s="817"/>
      <c r="AP123" s="860" t="s">
        <v>183</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474</v>
      </c>
      <c r="BP123" s="914"/>
      <c r="BQ123" s="868">
        <v>7489554</v>
      </c>
      <c r="BR123" s="869"/>
      <c r="BS123" s="869"/>
      <c r="BT123" s="869"/>
      <c r="BU123" s="869"/>
      <c r="BV123" s="869">
        <v>7399176</v>
      </c>
      <c r="BW123" s="869"/>
      <c r="BX123" s="869"/>
      <c r="BY123" s="869"/>
      <c r="BZ123" s="869"/>
      <c r="CA123" s="869">
        <v>7198641</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
      <c r="A124" s="856"/>
      <c r="B124" s="857"/>
      <c r="C124" s="851" t="s">
        <v>462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183</v>
      </c>
      <c r="AB124" s="816"/>
      <c r="AC124" s="816"/>
      <c r="AD124" s="816"/>
      <c r="AE124" s="817"/>
      <c r="AF124" s="818" t="s">
        <v>183</v>
      </c>
      <c r="AG124" s="816"/>
      <c r="AH124" s="816"/>
      <c r="AI124" s="816"/>
      <c r="AJ124" s="817"/>
      <c r="AK124" s="818" t="s">
        <v>183</v>
      </c>
      <c r="AL124" s="816"/>
      <c r="AM124" s="816"/>
      <c r="AN124" s="816"/>
      <c r="AO124" s="817"/>
      <c r="AP124" s="860" t="s">
        <v>183</v>
      </c>
      <c r="AQ124" s="861"/>
      <c r="AR124" s="861"/>
      <c r="AS124" s="861"/>
      <c r="AT124" s="862"/>
      <c r="AU124" s="863" t="s">
        <v>475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183</v>
      </c>
      <c r="BR124" s="867"/>
      <c r="BS124" s="867"/>
      <c r="BT124" s="867"/>
      <c r="BU124" s="867"/>
      <c r="BV124" s="867" t="s">
        <v>183</v>
      </c>
      <c r="BW124" s="867"/>
      <c r="BX124" s="867"/>
      <c r="BY124" s="867"/>
      <c r="BZ124" s="867"/>
      <c r="CA124" s="867" t="s">
        <v>441</v>
      </c>
      <c r="CB124" s="867"/>
      <c r="CC124" s="867"/>
      <c r="CD124" s="867"/>
      <c r="CE124" s="867"/>
      <c r="CF124" s="762"/>
      <c r="CG124" s="763"/>
      <c r="CH124" s="763"/>
      <c r="CI124" s="763"/>
      <c r="CJ124" s="898"/>
      <c r="CK124" s="906"/>
      <c r="CL124" s="906"/>
      <c r="CM124" s="906"/>
      <c r="CN124" s="906"/>
      <c r="CO124" s="907"/>
      <c r="CP124" s="871" t="s">
        <v>476</v>
      </c>
      <c r="CQ124" s="872"/>
      <c r="CR124" s="872"/>
      <c r="CS124" s="872"/>
      <c r="CT124" s="872"/>
      <c r="CU124" s="872"/>
      <c r="CV124" s="872"/>
      <c r="CW124" s="872"/>
      <c r="CX124" s="872"/>
      <c r="CY124" s="872"/>
      <c r="CZ124" s="872"/>
      <c r="DA124" s="872"/>
      <c r="DB124" s="872"/>
      <c r="DC124" s="872"/>
      <c r="DD124" s="872"/>
      <c r="DE124" s="872"/>
      <c r="DF124" s="873"/>
      <c r="DG124" s="799" t="s">
        <v>183</v>
      </c>
      <c r="DH124" s="800"/>
      <c r="DI124" s="800"/>
      <c r="DJ124" s="800"/>
      <c r="DK124" s="801"/>
      <c r="DL124" s="802" t="s">
        <v>183</v>
      </c>
      <c r="DM124" s="800"/>
      <c r="DN124" s="800"/>
      <c r="DO124" s="800"/>
      <c r="DP124" s="801"/>
      <c r="DQ124" s="802" t="s">
        <v>183</v>
      </c>
      <c r="DR124" s="800"/>
      <c r="DS124" s="800"/>
      <c r="DT124" s="800"/>
      <c r="DU124" s="801"/>
      <c r="DV124" s="884" t="s">
        <v>183</v>
      </c>
      <c r="DW124" s="885"/>
      <c r="DX124" s="885"/>
      <c r="DY124" s="885"/>
      <c r="DZ124" s="886"/>
    </row>
    <row r="125" spans="1:130" s="230" customFormat="1" ht="26.25" customHeight="1" x14ac:dyDescent="0.15">
      <c r="A125" s="856"/>
      <c r="B125" s="857"/>
      <c r="C125" s="851" t="s">
        <v>464</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183</v>
      </c>
      <c r="AB125" s="816"/>
      <c r="AC125" s="816"/>
      <c r="AD125" s="816"/>
      <c r="AE125" s="817"/>
      <c r="AF125" s="818" t="s">
        <v>183</v>
      </c>
      <c r="AG125" s="816"/>
      <c r="AH125" s="816"/>
      <c r="AI125" s="816"/>
      <c r="AJ125" s="817"/>
      <c r="AK125" s="818" t="s">
        <v>183</v>
      </c>
      <c r="AL125" s="816"/>
      <c r="AM125" s="816"/>
      <c r="AN125" s="816"/>
      <c r="AO125" s="817"/>
      <c r="AP125" s="860" t="s">
        <v>183</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477</v>
      </c>
      <c r="CL125" s="888"/>
      <c r="CM125" s="888"/>
      <c r="CN125" s="888"/>
      <c r="CO125" s="889"/>
      <c r="CP125" s="896" t="s">
        <v>478</v>
      </c>
      <c r="CQ125" s="844"/>
      <c r="CR125" s="844"/>
      <c r="CS125" s="844"/>
      <c r="CT125" s="844"/>
      <c r="CU125" s="844"/>
      <c r="CV125" s="844"/>
      <c r="CW125" s="844"/>
      <c r="CX125" s="844"/>
      <c r="CY125" s="844"/>
      <c r="CZ125" s="844"/>
      <c r="DA125" s="844"/>
      <c r="DB125" s="844"/>
      <c r="DC125" s="844"/>
      <c r="DD125" s="844"/>
      <c r="DE125" s="844"/>
      <c r="DF125" s="845"/>
      <c r="DG125" s="897" t="s">
        <v>183</v>
      </c>
      <c r="DH125" s="878"/>
      <c r="DI125" s="878"/>
      <c r="DJ125" s="878"/>
      <c r="DK125" s="878"/>
      <c r="DL125" s="878" t="s">
        <v>183</v>
      </c>
      <c r="DM125" s="878"/>
      <c r="DN125" s="878"/>
      <c r="DO125" s="878"/>
      <c r="DP125" s="878"/>
      <c r="DQ125" s="878" t="s">
        <v>183</v>
      </c>
      <c r="DR125" s="878"/>
      <c r="DS125" s="878"/>
      <c r="DT125" s="878"/>
      <c r="DU125" s="878"/>
      <c r="DV125" s="879" t="s">
        <v>479</v>
      </c>
      <c r="DW125" s="879"/>
      <c r="DX125" s="879"/>
      <c r="DY125" s="879"/>
      <c r="DZ125" s="880"/>
    </row>
    <row r="126" spans="1:130" s="230" customFormat="1" ht="26.25" customHeight="1" thickBot="1" x14ac:dyDescent="0.2">
      <c r="A126" s="856"/>
      <c r="B126" s="857"/>
      <c r="C126" s="851" t="s">
        <v>466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183</v>
      </c>
      <c r="AB126" s="816"/>
      <c r="AC126" s="816"/>
      <c r="AD126" s="816"/>
      <c r="AE126" s="817"/>
      <c r="AF126" s="818" t="s">
        <v>183</v>
      </c>
      <c r="AG126" s="816"/>
      <c r="AH126" s="816"/>
      <c r="AI126" s="816"/>
      <c r="AJ126" s="817"/>
      <c r="AK126" s="818" t="s">
        <v>183</v>
      </c>
      <c r="AL126" s="816"/>
      <c r="AM126" s="816"/>
      <c r="AN126" s="816"/>
      <c r="AO126" s="817"/>
      <c r="AP126" s="860" t="s">
        <v>183</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480</v>
      </c>
      <c r="CQ126" s="788"/>
      <c r="CR126" s="788"/>
      <c r="CS126" s="788"/>
      <c r="CT126" s="788"/>
      <c r="CU126" s="788"/>
      <c r="CV126" s="788"/>
      <c r="CW126" s="788"/>
      <c r="CX126" s="788"/>
      <c r="CY126" s="788"/>
      <c r="CZ126" s="788"/>
      <c r="DA126" s="788"/>
      <c r="DB126" s="788"/>
      <c r="DC126" s="788"/>
      <c r="DD126" s="788"/>
      <c r="DE126" s="788"/>
      <c r="DF126" s="789"/>
      <c r="DG126" s="852" t="s">
        <v>183</v>
      </c>
      <c r="DH126" s="853"/>
      <c r="DI126" s="853"/>
      <c r="DJ126" s="853"/>
      <c r="DK126" s="853"/>
      <c r="DL126" s="853">
        <v>377088</v>
      </c>
      <c r="DM126" s="853"/>
      <c r="DN126" s="853"/>
      <c r="DO126" s="853"/>
      <c r="DP126" s="853"/>
      <c r="DQ126" s="853" t="s">
        <v>481</v>
      </c>
      <c r="DR126" s="853"/>
      <c r="DS126" s="853"/>
      <c r="DT126" s="853"/>
      <c r="DU126" s="853"/>
      <c r="DV126" s="830" t="s">
        <v>183</v>
      </c>
      <c r="DW126" s="830"/>
      <c r="DX126" s="830"/>
      <c r="DY126" s="830"/>
      <c r="DZ126" s="831"/>
    </row>
    <row r="127" spans="1:130" s="230" customFormat="1" ht="26.25" customHeight="1" x14ac:dyDescent="0.15">
      <c r="A127" s="858"/>
      <c r="B127" s="859"/>
      <c r="C127" s="874" t="s">
        <v>482</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183</v>
      </c>
      <c r="AB127" s="816"/>
      <c r="AC127" s="816"/>
      <c r="AD127" s="816"/>
      <c r="AE127" s="817"/>
      <c r="AF127" s="818" t="s">
        <v>183</v>
      </c>
      <c r="AG127" s="816"/>
      <c r="AH127" s="816"/>
      <c r="AI127" s="816"/>
      <c r="AJ127" s="817"/>
      <c r="AK127" s="818" t="s">
        <v>183</v>
      </c>
      <c r="AL127" s="816"/>
      <c r="AM127" s="816"/>
      <c r="AN127" s="816"/>
      <c r="AO127" s="817"/>
      <c r="AP127" s="860" t="s">
        <v>183</v>
      </c>
      <c r="AQ127" s="861"/>
      <c r="AR127" s="861"/>
      <c r="AS127" s="861"/>
      <c r="AT127" s="862"/>
      <c r="AU127" s="232"/>
      <c r="AV127" s="232"/>
      <c r="AW127" s="232"/>
      <c r="AX127" s="877" t="s">
        <v>483</v>
      </c>
      <c r="AY127" s="848"/>
      <c r="AZ127" s="848"/>
      <c r="BA127" s="848"/>
      <c r="BB127" s="848"/>
      <c r="BC127" s="848"/>
      <c r="BD127" s="848"/>
      <c r="BE127" s="849"/>
      <c r="BF127" s="847" t="s">
        <v>484</v>
      </c>
      <c r="BG127" s="848"/>
      <c r="BH127" s="848"/>
      <c r="BI127" s="848"/>
      <c r="BJ127" s="848"/>
      <c r="BK127" s="848"/>
      <c r="BL127" s="849"/>
      <c r="BM127" s="847" t="s">
        <v>485</v>
      </c>
      <c r="BN127" s="848"/>
      <c r="BO127" s="848"/>
      <c r="BP127" s="848"/>
      <c r="BQ127" s="848"/>
      <c r="BR127" s="848"/>
      <c r="BS127" s="849"/>
      <c r="BT127" s="847" t="s">
        <v>486</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487</v>
      </c>
      <c r="CQ127" s="788"/>
      <c r="CR127" s="788"/>
      <c r="CS127" s="788"/>
      <c r="CT127" s="788"/>
      <c r="CU127" s="788"/>
      <c r="CV127" s="788"/>
      <c r="CW127" s="788"/>
      <c r="CX127" s="788"/>
      <c r="CY127" s="788"/>
      <c r="CZ127" s="788"/>
      <c r="DA127" s="788"/>
      <c r="DB127" s="788"/>
      <c r="DC127" s="788"/>
      <c r="DD127" s="788"/>
      <c r="DE127" s="788"/>
      <c r="DF127" s="789"/>
      <c r="DG127" s="852" t="s">
        <v>183</v>
      </c>
      <c r="DH127" s="853"/>
      <c r="DI127" s="853"/>
      <c r="DJ127" s="853"/>
      <c r="DK127" s="853"/>
      <c r="DL127" s="853" t="s">
        <v>183</v>
      </c>
      <c r="DM127" s="853"/>
      <c r="DN127" s="853"/>
      <c r="DO127" s="853"/>
      <c r="DP127" s="853"/>
      <c r="DQ127" s="853" t="s">
        <v>183</v>
      </c>
      <c r="DR127" s="853"/>
      <c r="DS127" s="853"/>
      <c r="DT127" s="853"/>
      <c r="DU127" s="853"/>
      <c r="DV127" s="830" t="s">
        <v>183</v>
      </c>
      <c r="DW127" s="830"/>
      <c r="DX127" s="830"/>
      <c r="DY127" s="830"/>
      <c r="DZ127" s="831"/>
    </row>
    <row r="128" spans="1:130" s="230" customFormat="1" ht="26.25" customHeight="1" thickBot="1" x14ac:dyDescent="0.2">
      <c r="A128" s="832" t="s">
        <v>488</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489</v>
      </c>
      <c r="X128" s="834"/>
      <c r="Y128" s="834"/>
      <c r="Z128" s="835"/>
      <c r="AA128" s="836">
        <v>11579</v>
      </c>
      <c r="AB128" s="837"/>
      <c r="AC128" s="837"/>
      <c r="AD128" s="837"/>
      <c r="AE128" s="838"/>
      <c r="AF128" s="839">
        <v>9787</v>
      </c>
      <c r="AG128" s="837"/>
      <c r="AH128" s="837"/>
      <c r="AI128" s="837"/>
      <c r="AJ128" s="838"/>
      <c r="AK128" s="839">
        <v>8381</v>
      </c>
      <c r="AL128" s="837"/>
      <c r="AM128" s="837"/>
      <c r="AN128" s="837"/>
      <c r="AO128" s="838"/>
      <c r="AP128" s="840"/>
      <c r="AQ128" s="841"/>
      <c r="AR128" s="841"/>
      <c r="AS128" s="841"/>
      <c r="AT128" s="842"/>
      <c r="AU128" s="232"/>
      <c r="AV128" s="232"/>
      <c r="AW128" s="232"/>
      <c r="AX128" s="843" t="s">
        <v>490</v>
      </c>
      <c r="AY128" s="844"/>
      <c r="AZ128" s="844"/>
      <c r="BA128" s="844"/>
      <c r="BB128" s="844"/>
      <c r="BC128" s="844"/>
      <c r="BD128" s="844"/>
      <c r="BE128" s="845"/>
      <c r="BF128" s="822" t="s">
        <v>183</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491</v>
      </c>
      <c r="CQ128" s="766"/>
      <c r="CR128" s="766"/>
      <c r="CS128" s="766"/>
      <c r="CT128" s="766"/>
      <c r="CU128" s="766"/>
      <c r="CV128" s="766"/>
      <c r="CW128" s="766"/>
      <c r="CX128" s="766"/>
      <c r="CY128" s="766"/>
      <c r="CZ128" s="766"/>
      <c r="DA128" s="766"/>
      <c r="DB128" s="766"/>
      <c r="DC128" s="766"/>
      <c r="DD128" s="766"/>
      <c r="DE128" s="766"/>
      <c r="DF128" s="767"/>
      <c r="DG128" s="826" t="s">
        <v>183</v>
      </c>
      <c r="DH128" s="827"/>
      <c r="DI128" s="827"/>
      <c r="DJ128" s="827"/>
      <c r="DK128" s="827"/>
      <c r="DL128" s="827" t="s">
        <v>183</v>
      </c>
      <c r="DM128" s="827"/>
      <c r="DN128" s="827"/>
      <c r="DO128" s="827"/>
      <c r="DP128" s="827"/>
      <c r="DQ128" s="827" t="s">
        <v>183</v>
      </c>
      <c r="DR128" s="827"/>
      <c r="DS128" s="827"/>
      <c r="DT128" s="827"/>
      <c r="DU128" s="827"/>
      <c r="DV128" s="828" t="s">
        <v>183</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492</v>
      </c>
      <c r="X129" s="813"/>
      <c r="Y129" s="813"/>
      <c r="Z129" s="814"/>
      <c r="AA129" s="815">
        <v>2695773</v>
      </c>
      <c r="AB129" s="816"/>
      <c r="AC129" s="816"/>
      <c r="AD129" s="816"/>
      <c r="AE129" s="817"/>
      <c r="AF129" s="818">
        <v>2857939</v>
      </c>
      <c r="AG129" s="816"/>
      <c r="AH129" s="816"/>
      <c r="AI129" s="816"/>
      <c r="AJ129" s="817"/>
      <c r="AK129" s="818">
        <v>2786376</v>
      </c>
      <c r="AL129" s="816"/>
      <c r="AM129" s="816"/>
      <c r="AN129" s="816"/>
      <c r="AO129" s="817"/>
      <c r="AP129" s="819"/>
      <c r="AQ129" s="820"/>
      <c r="AR129" s="820"/>
      <c r="AS129" s="820"/>
      <c r="AT129" s="821"/>
      <c r="AU129" s="233"/>
      <c r="AV129" s="233"/>
      <c r="AW129" s="233"/>
      <c r="AX129" s="787" t="s">
        <v>493</v>
      </c>
      <c r="AY129" s="788"/>
      <c r="AZ129" s="788"/>
      <c r="BA129" s="788"/>
      <c r="BB129" s="788"/>
      <c r="BC129" s="788"/>
      <c r="BD129" s="788"/>
      <c r="BE129" s="789"/>
      <c r="BF129" s="806" t="s">
        <v>481</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494</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495</v>
      </c>
      <c r="X130" s="813"/>
      <c r="Y130" s="813"/>
      <c r="Z130" s="814"/>
      <c r="AA130" s="815">
        <v>374729</v>
      </c>
      <c r="AB130" s="816"/>
      <c r="AC130" s="816"/>
      <c r="AD130" s="816"/>
      <c r="AE130" s="817"/>
      <c r="AF130" s="818">
        <v>375637</v>
      </c>
      <c r="AG130" s="816"/>
      <c r="AH130" s="816"/>
      <c r="AI130" s="816"/>
      <c r="AJ130" s="817"/>
      <c r="AK130" s="818">
        <v>365622</v>
      </c>
      <c r="AL130" s="816"/>
      <c r="AM130" s="816"/>
      <c r="AN130" s="816"/>
      <c r="AO130" s="817"/>
      <c r="AP130" s="819"/>
      <c r="AQ130" s="820"/>
      <c r="AR130" s="820"/>
      <c r="AS130" s="820"/>
      <c r="AT130" s="821"/>
      <c r="AU130" s="233"/>
      <c r="AV130" s="233"/>
      <c r="AW130" s="233"/>
      <c r="AX130" s="787" t="s">
        <v>496</v>
      </c>
      <c r="AY130" s="788"/>
      <c r="AZ130" s="788"/>
      <c r="BA130" s="788"/>
      <c r="BB130" s="788"/>
      <c r="BC130" s="788"/>
      <c r="BD130" s="788"/>
      <c r="BE130" s="789"/>
      <c r="BF130" s="790">
        <v>7.6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497</v>
      </c>
      <c r="X131" s="797"/>
      <c r="Y131" s="797"/>
      <c r="Z131" s="798"/>
      <c r="AA131" s="799">
        <v>2321044</v>
      </c>
      <c r="AB131" s="800"/>
      <c r="AC131" s="800"/>
      <c r="AD131" s="800"/>
      <c r="AE131" s="801"/>
      <c r="AF131" s="802">
        <v>2482302</v>
      </c>
      <c r="AG131" s="800"/>
      <c r="AH131" s="800"/>
      <c r="AI131" s="800"/>
      <c r="AJ131" s="801"/>
      <c r="AK131" s="802">
        <v>2420754</v>
      </c>
      <c r="AL131" s="800"/>
      <c r="AM131" s="800"/>
      <c r="AN131" s="800"/>
      <c r="AO131" s="801"/>
      <c r="AP131" s="803"/>
      <c r="AQ131" s="804"/>
      <c r="AR131" s="804"/>
      <c r="AS131" s="804"/>
      <c r="AT131" s="805"/>
      <c r="AU131" s="233"/>
      <c r="AV131" s="233"/>
      <c r="AW131" s="233"/>
      <c r="AX131" s="765" t="s">
        <v>498</v>
      </c>
      <c r="AY131" s="766"/>
      <c r="AZ131" s="766"/>
      <c r="BA131" s="766"/>
      <c r="BB131" s="766"/>
      <c r="BC131" s="766"/>
      <c r="BD131" s="766"/>
      <c r="BE131" s="767"/>
      <c r="BF131" s="768" t="s">
        <v>183</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499</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500</v>
      </c>
      <c r="W132" s="778"/>
      <c r="X132" s="778"/>
      <c r="Y132" s="778"/>
      <c r="Z132" s="779"/>
      <c r="AA132" s="780">
        <v>7.6908063789999996</v>
      </c>
      <c r="AB132" s="781"/>
      <c r="AC132" s="781"/>
      <c r="AD132" s="781"/>
      <c r="AE132" s="782"/>
      <c r="AF132" s="783">
        <v>7.113397161</v>
      </c>
      <c r="AG132" s="781"/>
      <c r="AH132" s="781"/>
      <c r="AI132" s="781"/>
      <c r="AJ132" s="782"/>
      <c r="AK132" s="783">
        <v>8.1649766970000002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501</v>
      </c>
      <c r="W133" s="757"/>
      <c r="X133" s="757"/>
      <c r="Y133" s="757"/>
      <c r="Z133" s="758"/>
      <c r="AA133" s="759">
        <v>8</v>
      </c>
      <c r="AB133" s="760"/>
      <c r="AC133" s="760"/>
      <c r="AD133" s="760"/>
      <c r="AE133" s="761"/>
      <c r="AF133" s="759">
        <v>7.5</v>
      </c>
      <c r="AG133" s="760"/>
      <c r="AH133" s="760"/>
      <c r="AI133" s="760"/>
      <c r="AJ133" s="761"/>
      <c r="AK133" s="759">
        <v>7.6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92lG8cDh3vDSP20/w/StHMWxQjjUDJex1ESOk6enGlCwlwdjIcRnX72BcLJknQtBVfX++ITeOn92lgeDthj3A==" saltValue="BwqG0rsw760bBvx260zc0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A9Z00KWuNAiG1AT1KygiFFQmBDKP1Qn9Ko9HlsD9Rie2VvFQmrvvGaGCY7GvaQF24vhaDbSHTzYyPsjmv6Zcw==" saltValue="7Szf2togWQnUxRYWA6ek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PJ5Cy37wvQAtwheLaCME85h5BnwZHmKvVh0/GooyUxpu6VYO0sfOK6sWyybQvQnGN0G8MFSKwj2wGWu7D0PgA==" saltValue="WuwLqM8GEHIsX08Cuyqi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505</v>
      </c>
      <c r="AP7" s="272"/>
      <c r="AQ7" s="273" t="s">
        <v>506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507</v>
      </c>
      <c r="AQ8" s="279" t="s">
        <v>508</v>
      </c>
      <c r="AR8" s="280" t="s">
        <v>509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510</v>
      </c>
      <c r="AL9" s="1167"/>
      <c r="AM9" s="1167"/>
      <c r="AN9" s="1168"/>
      <c r="AO9" s="281">
        <v>847038</v>
      </c>
      <c r="AP9" s="281">
        <v>103084</v>
      </c>
      <c r="AQ9" s="282">
        <v>139150</v>
      </c>
      <c r="AR9" s="283">
        <v>-25.9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511</v>
      </c>
      <c r="AL10" s="1167"/>
      <c r="AM10" s="1167"/>
      <c r="AN10" s="1168"/>
      <c r="AO10" s="284">
        <v>139021</v>
      </c>
      <c r="AP10" s="284">
        <v>16919</v>
      </c>
      <c r="AQ10" s="285">
        <v>19663</v>
      </c>
      <c r="AR10" s="286">
        <v>-14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512</v>
      </c>
      <c r="AL11" s="1167"/>
      <c r="AM11" s="1167"/>
      <c r="AN11" s="1168"/>
      <c r="AO11" s="284">
        <v>28193</v>
      </c>
      <c r="AP11" s="284">
        <v>3431</v>
      </c>
      <c r="AQ11" s="285">
        <v>1097</v>
      </c>
      <c r="AR11" s="286">
        <v>212.8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513</v>
      </c>
      <c r="AL12" s="1167"/>
      <c r="AM12" s="1167"/>
      <c r="AN12" s="1168"/>
      <c r="AO12" s="284" t="s">
        <v>514</v>
      </c>
      <c r="AP12" s="284" t="s">
        <v>514</v>
      </c>
      <c r="AQ12" s="285" t="s">
        <v>514</v>
      </c>
      <c r="AR12" s="286" t="s">
        <v>514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515</v>
      </c>
      <c r="AL13" s="1167"/>
      <c r="AM13" s="1167"/>
      <c r="AN13" s="1168"/>
      <c r="AO13" s="284">
        <v>55157</v>
      </c>
      <c r="AP13" s="284">
        <v>6713</v>
      </c>
      <c r="AQ13" s="285">
        <v>5184</v>
      </c>
      <c r="AR13" s="286">
        <v>29.5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516</v>
      </c>
      <c r="AL14" s="1167"/>
      <c r="AM14" s="1167"/>
      <c r="AN14" s="1168"/>
      <c r="AO14" s="284">
        <v>53263</v>
      </c>
      <c r="AP14" s="284">
        <v>6482</v>
      </c>
      <c r="AQ14" s="285">
        <v>3143</v>
      </c>
      <c r="AR14" s="286">
        <v>106.2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517</v>
      </c>
      <c r="AL15" s="1170"/>
      <c r="AM15" s="1170"/>
      <c r="AN15" s="1171"/>
      <c r="AO15" s="284">
        <v>-82053</v>
      </c>
      <c r="AP15" s="284">
        <v>-9986</v>
      </c>
      <c r="AQ15" s="285">
        <v>-11320</v>
      </c>
      <c r="AR15" s="286">
        <v>-11.8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1040619</v>
      </c>
      <c r="AP16" s="284">
        <v>126642</v>
      </c>
      <c r="AQ16" s="285">
        <v>156916</v>
      </c>
      <c r="AR16" s="286">
        <v>-19.3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522</v>
      </c>
      <c r="AL21" s="1173"/>
      <c r="AM21" s="1173"/>
      <c r="AN21" s="1174"/>
      <c r="AO21" s="297">
        <v>10.220000000000001</v>
      </c>
      <c r="AP21" s="298">
        <v>13.85</v>
      </c>
      <c r="AQ21" s="299">
        <v>-3.63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523</v>
      </c>
      <c r="AL22" s="1173"/>
      <c r="AM22" s="1173"/>
      <c r="AN22" s="1174"/>
      <c r="AO22" s="302">
        <v>93.9</v>
      </c>
      <c r="AP22" s="303">
        <v>95.5</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524</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505</v>
      </c>
      <c r="AP30" s="272"/>
      <c r="AQ30" s="273" t="s">
        <v>506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507</v>
      </c>
      <c r="AQ31" s="279" t="s">
        <v>508</v>
      </c>
      <c r="AR31" s="280" t="s">
        <v>509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527</v>
      </c>
      <c r="AL32" s="1157"/>
      <c r="AM32" s="1157"/>
      <c r="AN32" s="1158"/>
      <c r="AO32" s="312">
        <v>444606</v>
      </c>
      <c r="AP32" s="312">
        <v>54108</v>
      </c>
      <c r="AQ32" s="313">
        <v>83132</v>
      </c>
      <c r="AR32" s="314">
        <v>-34.9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528</v>
      </c>
      <c r="AL33" s="1157"/>
      <c r="AM33" s="1157"/>
      <c r="AN33" s="1158"/>
      <c r="AO33" s="312" t="s">
        <v>514</v>
      </c>
      <c r="AP33" s="312" t="s">
        <v>514</v>
      </c>
      <c r="AQ33" s="313" t="s">
        <v>514</v>
      </c>
      <c r="AR33" s="314" t="s">
        <v>514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529</v>
      </c>
      <c r="AL34" s="1157"/>
      <c r="AM34" s="1157"/>
      <c r="AN34" s="1158"/>
      <c r="AO34" s="312" t="s">
        <v>514</v>
      </c>
      <c r="AP34" s="312" t="s">
        <v>514</v>
      </c>
      <c r="AQ34" s="313" t="s">
        <v>514</v>
      </c>
      <c r="AR34" s="314" t="s">
        <v>514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530</v>
      </c>
      <c r="AL35" s="1157"/>
      <c r="AM35" s="1157"/>
      <c r="AN35" s="1158"/>
      <c r="AO35" s="312">
        <v>61731</v>
      </c>
      <c r="AP35" s="312">
        <v>7513</v>
      </c>
      <c r="AQ35" s="313">
        <v>18852</v>
      </c>
      <c r="AR35" s="314">
        <v>-60.1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531</v>
      </c>
      <c r="AL36" s="1157"/>
      <c r="AM36" s="1157"/>
      <c r="AN36" s="1158"/>
      <c r="AO36" s="312">
        <v>65320</v>
      </c>
      <c r="AP36" s="312">
        <v>7949</v>
      </c>
      <c r="AQ36" s="313">
        <v>4344</v>
      </c>
      <c r="AR36" s="314">
        <v>83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532</v>
      </c>
      <c r="AL37" s="1157"/>
      <c r="AM37" s="1157"/>
      <c r="AN37" s="1158"/>
      <c r="AO37" s="312" t="s">
        <v>514</v>
      </c>
      <c r="AP37" s="312" t="s">
        <v>514</v>
      </c>
      <c r="AQ37" s="313">
        <v>1642</v>
      </c>
      <c r="AR37" s="314" t="s">
        <v>514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533</v>
      </c>
      <c r="AL38" s="1160"/>
      <c r="AM38" s="1160"/>
      <c r="AN38" s="1161"/>
      <c r="AO38" s="315" t="s">
        <v>514</v>
      </c>
      <c r="AP38" s="315" t="s">
        <v>514</v>
      </c>
      <c r="AQ38" s="316">
        <v>19</v>
      </c>
      <c r="AR38" s="304" t="s">
        <v>514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534</v>
      </c>
      <c r="AL39" s="1160"/>
      <c r="AM39" s="1160"/>
      <c r="AN39" s="1161"/>
      <c r="AO39" s="312">
        <v>-8381</v>
      </c>
      <c r="AP39" s="312">
        <v>-1020</v>
      </c>
      <c r="AQ39" s="313">
        <v>-4399</v>
      </c>
      <c r="AR39" s="314">
        <v>-76.8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535</v>
      </c>
      <c r="AL40" s="1157"/>
      <c r="AM40" s="1157"/>
      <c r="AN40" s="1158"/>
      <c r="AO40" s="312">
        <v>-365622</v>
      </c>
      <c r="AP40" s="312">
        <v>-44496</v>
      </c>
      <c r="AQ40" s="313">
        <v>-69608</v>
      </c>
      <c r="AR40" s="314">
        <v>-36.1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197654</v>
      </c>
      <c r="AP41" s="312">
        <v>24054</v>
      </c>
      <c r="AQ41" s="313">
        <v>33982</v>
      </c>
      <c r="AR41" s="314">
        <v>-29.2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505</v>
      </c>
      <c r="AN49" s="1151" t="s">
        <v>539</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540</v>
      </c>
      <c r="AO50" s="329" t="s">
        <v>541</v>
      </c>
      <c r="AP50" s="330" t="s">
        <v>542</v>
      </c>
      <c r="AQ50" s="331" t="s">
        <v>543</v>
      </c>
      <c r="AR50" s="332" t="s">
        <v>544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890716</v>
      </c>
      <c r="AN51" s="334">
        <v>103283</v>
      </c>
      <c r="AO51" s="335">
        <v>55.4</v>
      </c>
      <c r="AP51" s="336">
        <v>121449</v>
      </c>
      <c r="AQ51" s="337">
        <v>4.5999999999999996</v>
      </c>
      <c r="AR51" s="338">
        <v>50.8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534919</v>
      </c>
      <c r="AN52" s="342">
        <v>62027</v>
      </c>
      <c r="AO52" s="343">
        <v>29.1</v>
      </c>
      <c r="AP52" s="344">
        <v>62922</v>
      </c>
      <c r="AQ52" s="345">
        <v>2.2000000000000002</v>
      </c>
      <c r="AR52" s="346">
        <v>26.9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881747</v>
      </c>
      <c r="AN53" s="334">
        <v>102948</v>
      </c>
      <c r="AO53" s="335">
        <v>-0.3</v>
      </c>
      <c r="AP53" s="336">
        <v>145139</v>
      </c>
      <c r="AQ53" s="337">
        <v>19.5</v>
      </c>
      <c r="AR53" s="338">
        <v>-19.8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407512</v>
      </c>
      <c r="AN54" s="342">
        <v>47579</v>
      </c>
      <c r="AO54" s="343">
        <v>-23.3</v>
      </c>
      <c r="AP54" s="344">
        <v>83762</v>
      </c>
      <c r="AQ54" s="345">
        <v>33.1</v>
      </c>
      <c r="AR54" s="346">
        <v>-56.4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685171</v>
      </c>
      <c r="AN55" s="334">
        <v>80970</v>
      </c>
      <c r="AO55" s="335">
        <v>-21.3</v>
      </c>
      <c r="AP55" s="336">
        <v>125391</v>
      </c>
      <c r="AQ55" s="337">
        <v>-13.6</v>
      </c>
      <c r="AR55" s="338">
        <v>-7.7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280412</v>
      </c>
      <c r="AN56" s="342">
        <v>33138</v>
      </c>
      <c r="AO56" s="343">
        <v>-30.4</v>
      </c>
      <c r="AP56" s="344">
        <v>68516</v>
      </c>
      <c r="AQ56" s="345">
        <v>-18.2</v>
      </c>
      <c r="AR56" s="346">
        <v>-12.2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990967</v>
      </c>
      <c r="AN57" s="334">
        <v>118395</v>
      </c>
      <c r="AO57" s="335">
        <v>46.2</v>
      </c>
      <c r="AP57" s="336">
        <v>138402</v>
      </c>
      <c r="AQ57" s="337">
        <v>10.4</v>
      </c>
      <c r="AR57" s="338">
        <v>35.799999999999997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362833</v>
      </c>
      <c r="AN58" s="342">
        <v>43349</v>
      </c>
      <c r="AO58" s="343">
        <v>30.8</v>
      </c>
      <c r="AP58" s="344">
        <v>70652</v>
      </c>
      <c r="AQ58" s="345">
        <v>3.1</v>
      </c>
      <c r="AR58" s="346">
        <v>27.7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737791</v>
      </c>
      <c r="AN59" s="334">
        <v>89788</v>
      </c>
      <c r="AO59" s="335">
        <v>-24.2</v>
      </c>
      <c r="AP59" s="336">
        <v>146367</v>
      </c>
      <c r="AQ59" s="337">
        <v>5.8</v>
      </c>
      <c r="AR59" s="338">
        <v>-30</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362790</v>
      </c>
      <c r="AN60" s="342">
        <v>44151</v>
      </c>
      <c r="AO60" s="343">
        <v>1.9</v>
      </c>
      <c r="AP60" s="344">
        <v>79441</v>
      </c>
      <c r="AQ60" s="345">
        <v>12.4</v>
      </c>
      <c r="AR60" s="346">
        <v>-10.5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837278</v>
      </c>
      <c r="AN61" s="349">
        <v>99077</v>
      </c>
      <c r="AO61" s="350">
        <v>11.2</v>
      </c>
      <c r="AP61" s="351">
        <v>135350</v>
      </c>
      <c r="AQ61" s="352">
        <v>5.3</v>
      </c>
      <c r="AR61" s="338">
        <v>5.9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389693</v>
      </c>
      <c r="AN62" s="342">
        <v>46049</v>
      </c>
      <c r="AO62" s="343">
        <v>1.6</v>
      </c>
      <c r="AP62" s="344">
        <v>73059</v>
      </c>
      <c r="AQ62" s="345">
        <v>6.5</v>
      </c>
      <c r="AR62" s="346">
        <v>-4.9000000000000004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ZuME0TqaLYHV36n3HPCsrQIlJYR9Pr4xVO2Ik9wt/9aHWYaSW7Jspo8PIi17W0jQjM0FE99wMUTKXe/MGQwA==" saltValue="i8CCaPdogOuL/TBk9g5v3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553</v>
      </c>
    </row>
    <row r="121" spans="125:125" ht="13.5" hidden="1" customHeight="1" x14ac:dyDescent="0.15">
      <c r="DU121" s="259"/>
    </row>
  </sheetData>
  <sheetProtection algorithmName="SHA-512" hashValue="oWdka/JzPvDHALDWIAK4Ej4D/r/esZ+0Ml+b0/2L74AFTYcay7Qb4fD8StKzKbBU8EuO5p88UWw1Ldg3rBPvQQ==" saltValue="TwdU5EJHvAQDMuCeWjgk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554</v>
      </c>
    </row>
  </sheetData>
  <sheetProtection algorithmName="SHA-512" hashValue="6T3KAWzQgVb8UYXpptU1eZTMafV+3+S6rYhIhsffd3J38V4HplTGWwi2r7jxgSQ0bhwKkCBNJDmFcCItL3AtoQ==" saltValue="0LhhfZJYBIUdGoEnsDU/1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75" t="s">
        <v>3</v>
      </c>
      <c r="D47" s="1175"/>
      <c r="E47" s="1176"/>
      <c r="F47" s="11">
        <v>30.13</v>
      </c>
      <c r="G47" s="12">
        <v>29.62</v>
      </c>
      <c r="H47" s="12">
        <v>28.61</v>
      </c>
      <c r="I47" s="12">
        <v>27.01</v>
      </c>
      <c r="J47" s="13">
        <v>27.7</v>
      </c>
    </row>
    <row r="48" spans="2:10" ht="57.75" customHeight="1" x14ac:dyDescent="0.15">
      <c r="B48" s="14"/>
      <c r="C48" s="1177" t="s">
        <v>4</v>
      </c>
      <c r="D48" s="1177"/>
      <c r="E48" s="1178"/>
      <c r="F48" s="15">
        <v>13.96</v>
      </c>
      <c r="G48" s="16">
        <v>16.989999999999998</v>
      </c>
      <c r="H48" s="16">
        <v>9.2200000000000006</v>
      </c>
      <c r="I48" s="16">
        <v>10.4</v>
      </c>
      <c r="J48" s="17">
        <v>12.39</v>
      </c>
    </row>
    <row r="49" spans="2:10" ht="57.75" customHeight="1" thickBot="1" x14ac:dyDescent="0.2">
      <c r="B49" s="18"/>
      <c r="C49" s="1179" t="s">
        <v>5</v>
      </c>
      <c r="D49" s="1179"/>
      <c r="E49" s="1180"/>
      <c r="F49" s="19">
        <v>2.84</v>
      </c>
      <c r="G49" s="20">
        <v>3.33</v>
      </c>
      <c r="H49" s="20">
        <v>1.55</v>
      </c>
      <c r="I49" s="20">
        <v>7.82</v>
      </c>
      <c r="J49" s="21">
        <v>7.7</v>
      </c>
    </row>
    <row r="50" spans="2:10" x14ac:dyDescent="0.15"/>
  </sheetData>
  <sheetProtection algorithmName="SHA-512" hashValue="+JmF2jsk7D9cU26JUNozaryf8KiZmkjWPB052CtngqnAzTPudIhfySgyxa3XE2JEL7M/oczgb5EPbNgoCsxb0Q==" saltValue="QZWXDDkzCwhR8cpBUCV6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7" t="s">
        <v>560</v>
      </c>
      <c r="D34" s="1187"/>
      <c r="E34" s="1188"/>
      <c r="F34" s="32">
        <v>14.4</v>
      </c>
      <c r="G34" s="33">
        <v>17.29</v>
      </c>
      <c r="H34" s="33">
        <v>9.5</v>
      </c>
      <c r="I34" s="33">
        <v>10.57</v>
      </c>
      <c r="J34" s="34">
        <v>12.48</v>
      </c>
      <c r="K34" s="22"/>
      <c r="L34" s="22"/>
      <c r="M34" s="22"/>
      <c r="N34" s="22"/>
      <c r="O34" s="22"/>
      <c r="P34" s="22"/>
    </row>
    <row r="35" spans="1:16" ht="39" customHeight="1" x14ac:dyDescent="0.15">
      <c r="A35" s="22"/>
      <c r="B35" s="35"/>
      <c r="C35" s="1181" t="s">
        <v>561</v>
      </c>
      <c r="D35" s="1182"/>
      <c r="E35" s="1183"/>
      <c r="F35" s="36">
        <v>1.32</v>
      </c>
      <c r="G35" s="37">
        <v>1.76</v>
      </c>
      <c r="H35" s="37">
        <v>1.9</v>
      </c>
      <c r="I35" s="37">
        <v>1.96</v>
      </c>
      <c r="J35" s="38">
        <v>2.34</v>
      </c>
      <c r="K35" s="22"/>
      <c r="L35" s="22"/>
      <c r="M35" s="22"/>
      <c r="N35" s="22"/>
      <c r="O35" s="22"/>
      <c r="P35" s="22"/>
    </row>
    <row r="36" spans="1:16" ht="39" customHeight="1" x14ac:dyDescent="0.15">
      <c r="A36" s="22"/>
      <c r="B36" s="35"/>
      <c r="C36" s="1181" t="s">
        <v>562</v>
      </c>
      <c r="D36" s="1182"/>
      <c r="E36" s="1183"/>
      <c r="F36" s="36">
        <v>0.02</v>
      </c>
      <c r="G36" s="37">
        <v>0.41</v>
      </c>
      <c r="H36" s="37">
        <v>0.16</v>
      </c>
      <c r="I36" s="37">
        <v>0.92</v>
      </c>
      <c r="J36" s="38">
        <v>1.1499999999999999</v>
      </c>
      <c r="K36" s="22"/>
      <c r="L36" s="22"/>
      <c r="M36" s="22"/>
      <c r="N36" s="22"/>
      <c r="O36" s="22"/>
      <c r="P36" s="22"/>
    </row>
    <row r="37" spans="1:16" ht="39" customHeight="1" x14ac:dyDescent="0.15">
      <c r="A37" s="22"/>
      <c r="B37" s="35"/>
      <c r="C37" s="1181" t="s">
        <v>563</v>
      </c>
      <c r="D37" s="1182"/>
      <c r="E37" s="1183"/>
      <c r="F37" s="36">
        <v>0.97</v>
      </c>
      <c r="G37" s="37">
        <v>0.82</v>
      </c>
      <c r="H37" s="37">
        <v>0.81</v>
      </c>
      <c r="I37" s="37">
        <v>0.75</v>
      </c>
      <c r="J37" s="38">
        <v>0.67</v>
      </c>
      <c r="K37" s="22"/>
      <c r="L37" s="22"/>
      <c r="M37" s="22"/>
      <c r="N37" s="22"/>
      <c r="O37" s="22"/>
      <c r="P37" s="22"/>
    </row>
    <row r="38" spans="1:16" ht="39" customHeight="1" x14ac:dyDescent="0.15">
      <c r="A38" s="22"/>
      <c r="B38" s="35"/>
      <c r="C38" s="1181" t="s">
        <v>564</v>
      </c>
      <c r="D38" s="1182"/>
      <c r="E38" s="1183"/>
      <c r="F38" s="36" t="s">
        <v>514</v>
      </c>
      <c r="G38" s="37" t="s">
        <v>514</v>
      </c>
      <c r="H38" s="37" t="s">
        <v>514</v>
      </c>
      <c r="I38" s="37">
        <v>0</v>
      </c>
      <c r="J38" s="38">
        <v>0.02</v>
      </c>
      <c r="K38" s="22"/>
      <c r="L38" s="22"/>
      <c r="M38" s="22"/>
      <c r="N38" s="22"/>
      <c r="O38" s="22"/>
      <c r="P38" s="22"/>
    </row>
    <row r="39" spans="1:16" ht="39" customHeight="1" x14ac:dyDescent="0.15">
      <c r="A39" s="22"/>
      <c r="B39" s="35"/>
      <c r="C39" s="1181" t="s">
        <v>565</v>
      </c>
      <c r="D39" s="1182"/>
      <c r="E39" s="1183"/>
      <c r="F39" s="36">
        <v>0.01</v>
      </c>
      <c r="G39" s="37">
        <v>0</v>
      </c>
      <c r="H39" s="37">
        <v>0.01</v>
      </c>
      <c r="I39" s="37">
        <v>0</v>
      </c>
      <c r="J39" s="38">
        <v>0</v>
      </c>
      <c r="K39" s="22"/>
      <c r="L39" s="22"/>
      <c r="M39" s="22"/>
      <c r="N39" s="22"/>
      <c r="O39" s="22"/>
      <c r="P39" s="22"/>
    </row>
    <row r="40" spans="1:16" ht="39" customHeight="1" x14ac:dyDescent="0.15">
      <c r="A40" s="22"/>
      <c r="B40" s="35"/>
      <c r="C40" s="1181" t="s">
        <v>566</v>
      </c>
      <c r="D40" s="1182"/>
      <c r="E40" s="1183"/>
      <c r="F40" s="36" t="s">
        <v>567</v>
      </c>
      <c r="G40" s="37" t="s">
        <v>568</v>
      </c>
      <c r="H40" s="37" t="s">
        <v>569</v>
      </c>
      <c r="I40" s="37" t="s">
        <v>570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571</v>
      </c>
      <c r="D42" s="1182"/>
      <c r="E42" s="1183"/>
      <c r="F42" s="36" t="s">
        <v>514</v>
      </c>
      <c r="G42" s="37" t="s">
        <v>514</v>
      </c>
      <c r="H42" s="37" t="s">
        <v>514</v>
      </c>
      <c r="I42" s="37" t="s">
        <v>514</v>
      </c>
      <c r="J42" s="38" t="s">
        <v>514</v>
      </c>
      <c r="K42" s="22"/>
      <c r="L42" s="22"/>
      <c r="M42" s="22"/>
      <c r="N42" s="22"/>
      <c r="O42" s="22"/>
      <c r="P42" s="22"/>
    </row>
    <row r="43" spans="1:16" ht="39" customHeight="1" thickBot="1" x14ac:dyDescent="0.2">
      <c r="A43" s="22"/>
      <c r="B43" s="40"/>
      <c r="C43" s="1184" t="s">
        <v>572</v>
      </c>
      <c r="D43" s="1185"/>
      <c r="E43" s="1186"/>
      <c r="F43" s="41">
        <v>12.22</v>
      </c>
      <c r="G43" s="42">
        <v>11.2</v>
      </c>
      <c r="H43" s="42">
        <v>10.199999999999999</v>
      </c>
      <c r="I43" s="42">
        <v>4.53</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N5ZoqGFyBVh95sH4zrahwhLdhd3CR9ctVyHikvULiqr/VFCqAMFcUVOFPQabqE49/OU0BMA8/1qs6lAATnj5Q==" saltValue="QefpfZ4UrwGh7aLfsTU4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413</v>
      </c>
      <c r="L45" s="60">
        <v>410</v>
      </c>
      <c r="M45" s="60">
        <v>433</v>
      </c>
      <c r="N45" s="60">
        <v>431</v>
      </c>
      <c r="O45" s="61">
        <v>445</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514</v>
      </c>
      <c r="L46" s="64" t="s">
        <v>514</v>
      </c>
      <c r="M46" s="64" t="s">
        <v>514</v>
      </c>
      <c r="N46" s="64" t="s">
        <v>514</v>
      </c>
      <c r="O46" s="65" t="s">
        <v>514</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514</v>
      </c>
      <c r="L47" s="64" t="s">
        <v>514</v>
      </c>
      <c r="M47" s="64" t="s">
        <v>514</v>
      </c>
      <c r="N47" s="64" t="s">
        <v>514</v>
      </c>
      <c r="O47" s="65" t="s">
        <v>514</v>
      </c>
      <c r="P47" s="48"/>
      <c r="Q47" s="48"/>
      <c r="R47" s="48"/>
      <c r="S47" s="48"/>
      <c r="T47" s="48"/>
      <c r="U47" s="48"/>
    </row>
    <row r="48" spans="1:21" ht="30.75" customHeight="1" x14ac:dyDescent="0.15">
      <c r="A48" s="48"/>
      <c r="B48" s="1214"/>
      <c r="C48" s="1215"/>
      <c r="D48" s="62"/>
      <c r="E48" s="1191" t="s">
        <v>15</v>
      </c>
      <c r="F48" s="1191"/>
      <c r="G48" s="1191"/>
      <c r="H48" s="1191"/>
      <c r="I48" s="1191"/>
      <c r="J48" s="1192"/>
      <c r="K48" s="63">
        <v>113</v>
      </c>
      <c r="L48" s="64">
        <v>74</v>
      </c>
      <c r="M48" s="64">
        <v>67</v>
      </c>
      <c r="N48" s="64">
        <v>68</v>
      </c>
      <c r="O48" s="65">
        <v>62</v>
      </c>
      <c r="P48" s="48"/>
      <c r="Q48" s="48"/>
      <c r="R48" s="48"/>
      <c r="S48" s="48"/>
      <c r="T48" s="48"/>
      <c r="U48" s="48"/>
    </row>
    <row r="49" spans="1:21" ht="30.75" customHeight="1" x14ac:dyDescent="0.15">
      <c r="A49" s="48"/>
      <c r="B49" s="1214"/>
      <c r="C49" s="1215"/>
      <c r="D49" s="62"/>
      <c r="E49" s="1191" t="s">
        <v>16</v>
      </c>
      <c r="F49" s="1191"/>
      <c r="G49" s="1191"/>
      <c r="H49" s="1191"/>
      <c r="I49" s="1191"/>
      <c r="J49" s="1192"/>
      <c r="K49" s="63">
        <v>61</v>
      </c>
      <c r="L49" s="64">
        <v>61</v>
      </c>
      <c r="M49" s="64">
        <v>65</v>
      </c>
      <c r="N49" s="64">
        <v>63</v>
      </c>
      <c r="O49" s="65">
        <v>65</v>
      </c>
      <c r="P49" s="48"/>
      <c r="Q49" s="48"/>
      <c r="R49" s="48"/>
      <c r="S49" s="48"/>
      <c r="T49" s="48"/>
      <c r="U49" s="48"/>
    </row>
    <row r="50" spans="1:21" ht="30.75" customHeight="1" x14ac:dyDescent="0.15">
      <c r="A50" s="48"/>
      <c r="B50" s="1214"/>
      <c r="C50" s="1215"/>
      <c r="D50" s="62"/>
      <c r="E50" s="1191" t="s">
        <v>17</v>
      </c>
      <c r="F50" s="1191"/>
      <c r="G50" s="1191"/>
      <c r="H50" s="1191"/>
      <c r="I50" s="1191"/>
      <c r="J50" s="1192"/>
      <c r="K50" s="63">
        <v>15</v>
      </c>
      <c r="L50" s="64">
        <v>21</v>
      </c>
      <c r="M50" s="64" t="s">
        <v>514</v>
      </c>
      <c r="N50" s="64" t="s">
        <v>514</v>
      </c>
      <c r="O50" s="65" t="s">
        <v>514</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514</v>
      </c>
      <c r="L51" s="64" t="s">
        <v>514</v>
      </c>
      <c r="M51" s="64" t="s">
        <v>514</v>
      </c>
      <c r="N51" s="64" t="s">
        <v>514</v>
      </c>
      <c r="O51" s="65" t="s">
        <v>514</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414</v>
      </c>
      <c r="L52" s="64">
        <v>390</v>
      </c>
      <c r="M52" s="64">
        <v>387</v>
      </c>
      <c r="N52" s="64">
        <v>386</v>
      </c>
      <c r="O52" s="65">
        <v>374</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188</v>
      </c>
      <c r="L53" s="69">
        <v>176</v>
      </c>
      <c r="M53" s="69">
        <v>178</v>
      </c>
      <c r="N53" s="69">
        <v>176</v>
      </c>
      <c r="O53" s="70">
        <v>198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97" t="s">
        <v>26</v>
      </c>
      <c r="C58" s="1198"/>
      <c r="D58" s="1203" t="s">
        <v>27</v>
      </c>
      <c r="E58" s="1204"/>
      <c r="F58" s="1204"/>
      <c r="G58" s="1204"/>
      <c r="H58" s="1204"/>
      <c r="I58" s="1204"/>
      <c r="J58" s="1205"/>
      <c r="K58" s="83" t="s">
        <v>588</v>
      </c>
      <c r="L58" s="84" t="s">
        <v>588</v>
      </c>
      <c r="M58" s="84" t="s">
        <v>588</v>
      </c>
      <c r="N58" s="84" t="s">
        <v>588</v>
      </c>
      <c r="O58" s="85" t="s">
        <v>588</v>
      </c>
    </row>
    <row r="59" spans="1:21" ht="31.5" customHeight="1" x14ac:dyDescent="0.15">
      <c r="B59" s="1199"/>
      <c r="C59" s="1200"/>
      <c r="D59" s="1206" t="s">
        <v>28</v>
      </c>
      <c r="E59" s="1207"/>
      <c r="F59" s="1207"/>
      <c r="G59" s="1207"/>
      <c r="H59" s="1207"/>
      <c r="I59" s="1207"/>
      <c r="J59" s="1208"/>
      <c r="K59" s="86" t="s">
        <v>588</v>
      </c>
      <c r="L59" s="87" t="s">
        <v>588</v>
      </c>
      <c r="M59" s="87" t="s">
        <v>588</v>
      </c>
      <c r="N59" s="87" t="s">
        <v>588</v>
      </c>
      <c r="O59" s="88" t="s">
        <v>588</v>
      </c>
    </row>
    <row r="60" spans="1:21" ht="31.5" customHeight="1" thickBot="1" x14ac:dyDescent="0.2">
      <c r="B60" s="1201"/>
      <c r="C60" s="1202"/>
      <c r="D60" s="1209" t="s">
        <v>29</v>
      </c>
      <c r="E60" s="1210"/>
      <c r="F60" s="1210"/>
      <c r="G60" s="1210"/>
      <c r="H60" s="1210"/>
      <c r="I60" s="1210"/>
      <c r="J60" s="1211"/>
      <c r="K60" s="89" t="s">
        <v>588</v>
      </c>
      <c r="L60" s="90" t="s">
        <v>588</v>
      </c>
      <c r="M60" s="90" t="s">
        <v>588</v>
      </c>
      <c r="N60" s="90" t="s">
        <v>588</v>
      </c>
      <c r="O60" s="91" t="s">
        <v>588</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MuJXLpPlAuw5UeoWh3RO/DzRbB/Y6V5Fqw6ORlAPmip2ZJoY9lYK4oKBYVnFsOofTVgkgxVYO45ZWposATR5Q==" saltValue="dA2ZJnrDapy9HV8pVf4fB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555</v>
      </c>
      <c r="J40" s="103" t="s">
        <v>556</v>
      </c>
      <c r="K40" s="103" t="s">
        <v>557</v>
      </c>
      <c r="L40" s="103" t="s">
        <v>558</v>
      </c>
      <c r="M40" s="104" t="s">
        <v>559</v>
      </c>
    </row>
    <row r="41" spans="2:13" ht="27.75" customHeight="1" x14ac:dyDescent="0.15">
      <c r="B41" s="1232" t="s">
        <v>32</v>
      </c>
      <c r="C41" s="1233"/>
      <c r="D41" s="105"/>
      <c r="E41" s="1234" t="s">
        <v>33</v>
      </c>
      <c r="F41" s="1234"/>
      <c r="G41" s="1234"/>
      <c r="H41" s="1235"/>
      <c r="I41" s="355">
        <v>4686</v>
      </c>
      <c r="J41" s="356">
        <v>4898</v>
      </c>
      <c r="K41" s="356">
        <v>4754</v>
      </c>
      <c r="L41" s="356">
        <v>4849</v>
      </c>
      <c r="M41" s="357">
        <v>4460</v>
      </c>
    </row>
    <row r="42" spans="2:13" ht="27.75" customHeight="1" x14ac:dyDescent="0.15">
      <c r="B42" s="1222"/>
      <c r="C42" s="1223"/>
      <c r="D42" s="106"/>
      <c r="E42" s="1226" t="s">
        <v>34</v>
      </c>
      <c r="F42" s="1226"/>
      <c r="G42" s="1226"/>
      <c r="H42" s="1227"/>
      <c r="I42" s="358" t="s">
        <v>514</v>
      </c>
      <c r="J42" s="359" t="s">
        <v>514</v>
      </c>
      <c r="K42" s="359" t="s">
        <v>514</v>
      </c>
      <c r="L42" s="359" t="s">
        <v>514</v>
      </c>
      <c r="M42" s="360" t="s">
        <v>514</v>
      </c>
    </row>
    <row r="43" spans="2:13" ht="27.75" customHeight="1" x14ac:dyDescent="0.15">
      <c r="B43" s="1222"/>
      <c r="C43" s="1223"/>
      <c r="D43" s="106"/>
      <c r="E43" s="1226" t="s">
        <v>35</v>
      </c>
      <c r="F43" s="1226"/>
      <c r="G43" s="1226"/>
      <c r="H43" s="1227"/>
      <c r="I43" s="358">
        <v>628</v>
      </c>
      <c r="J43" s="359">
        <v>621</v>
      </c>
      <c r="K43" s="359">
        <v>540</v>
      </c>
      <c r="L43" s="359">
        <v>548</v>
      </c>
      <c r="M43" s="360">
        <v>566</v>
      </c>
    </row>
    <row r="44" spans="2:13" ht="27.75" customHeight="1" x14ac:dyDescent="0.15">
      <c r="B44" s="1222"/>
      <c r="C44" s="1223"/>
      <c r="D44" s="106"/>
      <c r="E44" s="1226" t="s">
        <v>36</v>
      </c>
      <c r="F44" s="1226"/>
      <c r="G44" s="1226"/>
      <c r="H44" s="1227"/>
      <c r="I44" s="358">
        <v>462</v>
      </c>
      <c r="J44" s="359">
        <v>453</v>
      </c>
      <c r="K44" s="359">
        <v>430</v>
      </c>
      <c r="L44" s="359">
        <v>336</v>
      </c>
      <c r="M44" s="360">
        <v>296</v>
      </c>
    </row>
    <row r="45" spans="2:13" ht="27.75" customHeight="1" x14ac:dyDescent="0.15">
      <c r="B45" s="1222"/>
      <c r="C45" s="1223"/>
      <c r="D45" s="106"/>
      <c r="E45" s="1226" t="s">
        <v>37</v>
      </c>
      <c r="F45" s="1226"/>
      <c r="G45" s="1226"/>
      <c r="H45" s="1227"/>
      <c r="I45" s="358">
        <v>488</v>
      </c>
      <c r="J45" s="359">
        <v>436</v>
      </c>
      <c r="K45" s="359">
        <v>368</v>
      </c>
      <c r="L45" s="359">
        <v>378</v>
      </c>
      <c r="M45" s="360">
        <v>351</v>
      </c>
    </row>
    <row r="46" spans="2:13" ht="27.75" customHeight="1" x14ac:dyDescent="0.15">
      <c r="B46" s="1222"/>
      <c r="C46" s="1223"/>
      <c r="D46" s="107"/>
      <c r="E46" s="1226" t="s">
        <v>38</v>
      </c>
      <c r="F46" s="1226"/>
      <c r="G46" s="1226"/>
      <c r="H46" s="1227"/>
      <c r="I46" s="358">
        <v>13</v>
      </c>
      <c r="J46" s="359" t="s">
        <v>514</v>
      </c>
      <c r="K46" s="359" t="s">
        <v>514</v>
      </c>
      <c r="L46" s="359">
        <v>377</v>
      </c>
      <c r="M46" s="360" t="s">
        <v>514</v>
      </c>
    </row>
    <row r="47" spans="2:13" ht="27.75" customHeight="1" x14ac:dyDescent="0.15">
      <c r="B47" s="1222"/>
      <c r="C47" s="1223"/>
      <c r="D47" s="108"/>
      <c r="E47" s="1236" t="s">
        <v>39</v>
      </c>
      <c r="F47" s="1237"/>
      <c r="G47" s="1237"/>
      <c r="H47" s="1238"/>
      <c r="I47" s="358" t="s">
        <v>514</v>
      </c>
      <c r="J47" s="359" t="s">
        <v>514</v>
      </c>
      <c r="K47" s="359" t="s">
        <v>514</v>
      </c>
      <c r="L47" s="359" t="s">
        <v>514</v>
      </c>
      <c r="M47" s="360" t="s">
        <v>514</v>
      </c>
    </row>
    <row r="48" spans="2:13" ht="27.75" customHeight="1" x14ac:dyDescent="0.15">
      <c r="B48" s="1222"/>
      <c r="C48" s="1223"/>
      <c r="D48" s="106"/>
      <c r="E48" s="1226" t="s">
        <v>40</v>
      </c>
      <c r="F48" s="1226"/>
      <c r="G48" s="1226"/>
      <c r="H48" s="1227"/>
      <c r="I48" s="358" t="s">
        <v>514</v>
      </c>
      <c r="J48" s="359" t="s">
        <v>514</v>
      </c>
      <c r="K48" s="359" t="s">
        <v>514</v>
      </c>
      <c r="L48" s="359" t="s">
        <v>514</v>
      </c>
      <c r="M48" s="360" t="s">
        <v>514</v>
      </c>
    </row>
    <row r="49" spans="2:13" ht="27.75" customHeight="1" x14ac:dyDescent="0.15">
      <c r="B49" s="1224"/>
      <c r="C49" s="1225"/>
      <c r="D49" s="106"/>
      <c r="E49" s="1226" t="s">
        <v>41</v>
      </c>
      <c r="F49" s="1226"/>
      <c r="G49" s="1226"/>
      <c r="H49" s="1227"/>
      <c r="I49" s="358" t="s">
        <v>514</v>
      </c>
      <c r="J49" s="359" t="s">
        <v>514</v>
      </c>
      <c r="K49" s="359" t="s">
        <v>514</v>
      </c>
      <c r="L49" s="359" t="s">
        <v>514</v>
      </c>
      <c r="M49" s="360" t="s">
        <v>514</v>
      </c>
    </row>
    <row r="50" spans="2:13" ht="27.75" customHeight="1" x14ac:dyDescent="0.15">
      <c r="B50" s="1220" t="s">
        <v>42</v>
      </c>
      <c r="C50" s="1221"/>
      <c r="D50" s="109"/>
      <c r="E50" s="1226" t="s">
        <v>43</v>
      </c>
      <c r="F50" s="1226"/>
      <c r="G50" s="1226"/>
      <c r="H50" s="1227"/>
      <c r="I50" s="358">
        <v>3126</v>
      </c>
      <c r="J50" s="359">
        <v>2873</v>
      </c>
      <c r="K50" s="359">
        <v>3271</v>
      </c>
      <c r="L50" s="359">
        <v>3342</v>
      </c>
      <c r="M50" s="360">
        <v>3361</v>
      </c>
    </row>
    <row r="51" spans="2:13" ht="27.75" customHeight="1" x14ac:dyDescent="0.15">
      <c r="B51" s="1222"/>
      <c r="C51" s="1223"/>
      <c r="D51" s="106"/>
      <c r="E51" s="1226" t="s">
        <v>44</v>
      </c>
      <c r="F51" s="1226"/>
      <c r="G51" s="1226"/>
      <c r="H51" s="1227"/>
      <c r="I51" s="358">
        <v>150</v>
      </c>
      <c r="J51" s="359">
        <v>140</v>
      </c>
      <c r="K51" s="359">
        <v>112</v>
      </c>
      <c r="L51" s="359">
        <v>75</v>
      </c>
      <c r="M51" s="360">
        <v>58</v>
      </c>
    </row>
    <row r="52" spans="2:13" ht="27.75" customHeight="1" x14ac:dyDescent="0.15">
      <c r="B52" s="1224"/>
      <c r="C52" s="1225"/>
      <c r="D52" s="106"/>
      <c r="E52" s="1226" t="s">
        <v>45</v>
      </c>
      <c r="F52" s="1226"/>
      <c r="G52" s="1226"/>
      <c r="H52" s="1227"/>
      <c r="I52" s="358">
        <v>4009</v>
      </c>
      <c r="J52" s="359">
        <v>4077</v>
      </c>
      <c r="K52" s="359">
        <v>4106</v>
      </c>
      <c r="L52" s="359">
        <v>3982</v>
      </c>
      <c r="M52" s="360">
        <v>3780</v>
      </c>
    </row>
    <row r="53" spans="2:13" ht="27.75" customHeight="1" thickBot="1" x14ac:dyDescent="0.2">
      <c r="B53" s="1228" t="s">
        <v>46</v>
      </c>
      <c r="C53" s="1229"/>
      <c r="D53" s="110"/>
      <c r="E53" s="1230" t="s">
        <v>47</v>
      </c>
      <c r="F53" s="1230"/>
      <c r="G53" s="1230"/>
      <c r="H53" s="1231"/>
      <c r="I53" s="361">
        <v>-1007</v>
      </c>
      <c r="J53" s="362">
        <v>-682</v>
      </c>
      <c r="K53" s="362">
        <v>-1397</v>
      </c>
      <c r="L53" s="362">
        <v>-911</v>
      </c>
      <c r="M53" s="363">
        <v>-1526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iiT8T94Y0PtYsZGOyUISgHJyaEvIOenYiY1Tz8PB63bECmQrJQYX8RgK3kENJqXlWnZSe7kteBv/3uOuJWZCw==" saltValue="KkRF4K57za4M7FHznscL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47" t="s">
        <v>50</v>
      </c>
      <c r="D55" s="1247"/>
      <c r="E55" s="1248"/>
      <c r="F55" s="122">
        <v>771</v>
      </c>
      <c r="G55" s="122">
        <v>772</v>
      </c>
      <c r="H55" s="123">
        <v>772</v>
      </c>
    </row>
    <row r="56" spans="2:8" ht="52.5" customHeight="1" x14ac:dyDescent="0.15">
      <c r="B56" s="124"/>
      <c r="C56" s="1249" t="s">
        <v>51</v>
      </c>
      <c r="D56" s="1249"/>
      <c r="E56" s="1250"/>
      <c r="F56" s="125">
        <v>1773</v>
      </c>
      <c r="G56" s="125">
        <v>1843</v>
      </c>
      <c r="H56" s="126">
        <v>1861</v>
      </c>
    </row>
    <row r="57" spans="2:8" ht="53.25" customHeight="1" x14ac:dyDescent="0.15">
      <c r="B57" s="124"/>
      <c r="C57" s="1251" t="s">
        <v>52</v>
      </c>
      <c r="D57" s="1251"/>
      <c r="E57" s="1252"/>
      <c r="F57" s="127">
        <v>1224</v>
      </c>
      <c r="G57" s="127">
        <v>1298</v>
      </c>
      <c r="H57" s="128">
        <v>1227</v>
      </c>
    </row>
    <row r="58" spans="2:8" ht="45.75" customHeight="1" x14ac:dyDescent="0.15">
      <c r="B58" s="129"/>
      <c r="C58" s="1239" t="s">
        <v>589</v>
      </c>
      <c r="D58" s="1240"/>
      <c r="E58" s="1241"/>
      <c r="F58" s="130">
        <v>709</v>
      </c>
      <c r="G58" s="130">
        <v>791</v>
      </c>
      <c r="H58" s="131">
        <v>721</v>
      </c>
    </row>
    <row r="59" spans="2:8" ht="45.75" customHeight="1" x14ac:dyDescent="0.15">
      <c r="B59" s="129"/>
      <c r="C59" s="1239" t="s">
        <v>590</v>
      </c>
      <c r="D59" s="1240"/>
      <c r="E59" s="1241"/>
      <c r="F59" s="130">
        <v>183</v>
      </c>
      <c r="G59" s="130">
        <v>183</v>
      </c>
      <c r="H59" s="131">
        <v>183</v>
      </c>
    </row>
    <row r="60" spans="2:8" ht="45.75" customHeight="1" x14ac:dyDescent="0.15">
      <c r="B60" s="129"/>
      <c r="C60" s="1239" t="s">
        <v>591</v>
      </c>
      <c r="D60" s="1240"/>
      <c r="E60" s="1241"/>
      <c r="F60" s="130">
        <v>156</v>
      </c>
      <c r="G60" s="130">
        <v>156</v>
      </c>
      <c r="H60" s="131">
        <v>156</v>
      </c>
    </row>
    <row r="61" spans="2:8" ht="45.75" customHeight="1" x14ac:dyDescent="0.15">
      <c r="B61" s="129"/>
      <c r="C61" s="1239" t="s">
        <v>592</v>
      </c>
      <c r="D61" s="1240"/>
      <c r="E61" s="1241"/>
      <c r="F61" s="130">
        <v>84</v>
      </c>
      <c r="G61" s="130">
        <v>82</v>
      </c>
      <c r="H61" s="131">
        <v>77</v>
      </c>
    </row>
    <row r="62" spans="2:8" ht="45.75" customHeight="1" thickBot="1" x14ac:dyDescent="0.2">
      <c r="B62" s="132"/>
      <c r="C62" s="1242" t="s">
        <v>593</v>
      </c>
      <c r="D62" s="1243"/>
      <c r="E62" s="1244"/>
      <c r="F62" s="133">
        <v>41</v>
      </c>
      <c r="G62" s="133">
        <v>46</v>
      </c>
      <c r="H62" s="134">
        <v>51</v>
      </c>
    </row>
    <row r="63" spans="2:8" ht="52.5" customHeight="1" thickBot="1" x14ac:dyDescent="0.2">
      <c r="B63" s="135"/>
      <c r="C63" s="1245" t="s">
        <v>53</v>
      </c>
      <c r="D63" s="1245"/>
      <c r="E63" s="1246"/>
      <c r="F63" s="136">
        <v>3769</v>
      </c>
      <c r="G63" s="136">
        <v>3913</v>
      </c>
      <c r="H63" s="137">
        <v>3861</v>
      </c>
    </row>
    <row r="64" spans="2:8" x14ac:dyDescent="0.15"/>
  </sheetData>
  <sheetProtection algorithmName="SHA-512" hashValue="v30BdYlp0Q2weHrL1tri0Whl2NSrX/68cK0tvloxJVfdqr3d3AX6+eZHjuVjiN12WIVmULsNaqimP3Fku1Xu1g==" saltValue="hyMOUtNQLnovuIW+iXae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600</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75" t="s">
        <v>603</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5" x14ac:dyDescent="0.15">
      <c r="B44" s="365"/>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5" x14ac:dyDescent="0.15">
      <c r="B45" s="365"/>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5" x14ac:dyDescent="0.15">
      <c r="B46" s="365"/>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5" x14ac:dyDescent="0.15">
      <c r="B47" s="365"/>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598</v>
      </c>
    </row>
    <row r="50" spans="1:109" ht="13.5" x14ac:dyDescent="0.15">
      <c r="B50" s="365"/>
      <c r="G50" s="1253"/>
      <c r="H50" s="1253"/>
      <c r="I50" s="1253"/>
      <c r="J50" s="1253"/>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6" t="s">
        <v>555</v>
      </c>
      <c r="BQ50" s="1256"/>
      <c r="BR50" s="1256"/>
      <c r="BS50" s="1256"/>
      <c r="BT50" s="1256"/>
      <c r="BU50" s="1256"/>
      <c r="BV50" s="1256"/>
      <c r="BW50" s="1256"/>
      <c r="BX50" s="1256" t="s">
        <v>556</v>
      </c>
      <c r="BY50" s="1256"/>
      <c r="BZ50" s="1256"/>
      <c r="CA50" s="1256"/>
      <c r="CB50" s="1256"/>
      <c r="CC50" s="1256"/>
      <c r="CD50" s="1256"/>
      <c r="CE50" s="1256"/>
      <c r="CF50" s="1256" t="s">
        <v>557</v>
      </c>
      <c r="CG50" s="1256"/>
      <c r="CH50" s="1256"/>
      <c r="CI50" s="1256"/>
      <c r="CJ50" s="1256"/>
      <c r="CK50" s="1256"/>
      <c r="CL50" s="1256"/>
      <c r="CM50" s="1256"/>
      <c r="CN50" s="1256" t="s">
        <v>558</v>
      </c>
      <c r="CO50" s="1256"/>
      <c r="CP50" s="1256"/>
      <c r="CQ50" s="1256"/>
      <c r="CR50" s="1256"/>
      <c r="CS50" s="1256"/>
      <c r="CT50" s="1256"/>
      <c r="CU50" s="1256"/>
      <c r="CV50" s="1256" t="s">
        <v>559</v>
      </c>
      <c r="CW50" s="1256"/>
      <c r="CX50" s="1256"/>
      <c r="CY50" s="1256"/>
      <c r="CZ50" s="1256"/>
      <c r="DA50" s="1256"/>
      <c r="DB50" s="1256"/>
      <c r="DC50" s="1256"/>
    </row>
    <row r="51" spans="1:109" ht="13.5" customHeight="1" x14ac:dyDescent="0.15">
      <c r="B51" s="365"/>
      <c r="G51" s="1264"/>
      <c r="H51" s="1264"/>
      <c r="I51" s="1274"/>
      <c r="J51" s="1274"/>
      <c r="K51" s="1258"/>
      <c r="L51" s="1258"/>
      <c r="M51" s="1258"/>
      <c r="N51" s="1258"/>
      <c r="AM51" s="371"/>
      <c r="AN51" s="1257" t="s">
        <v>597</v>
      </c>
      <c r="AO51" s="1257"/>
      <c r="AP51" s="1257"/>
      <c r="AQ51" s="1257"/>
      <c r="AR51" s="1257"/>
      <c r="AS51" s="1257"/>
      <c r="AT51" s="1257"/>
      <c r="AU51" s="1257"/>
      <c r="AV51" s="1257"/>
      <c r="AW51" s="1257"/>
      <c r="AX51" s="1257"/>
      <c r="AY51" s="1257"/>
      <c r="AZ51" s="1257"/>
      <c r="BA51" s="1257"/>
      <c r="BB51" s="1257" t="s">
        <v>595</v>
      </c>
      <c r="BC51" s="1257"/>
      <c r="BD51" s="1257"/>
      <c r="BE51" s="1257"/>
      <c r="BF51" s="1257"/>
      <c r="BG51" s="1257"/>
      <c r="BH51" s="1257"/>
      <c r="BI51" s="1257"/>
      <c r="BJ51" s="1257"/>
      <c r="BK51" s="1257"/>
      <c r="BL51" s="1257"/>
      <c r="BM51" s="1257"/>
      <c r="BN51" s="1257"/>
      <c r="BO51" s="1257"/>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5" x14ac:dyDescent="0.15">
      <c r="B52" s="365"/>
      <c r="G52" s="1264"/>
      <c r="H52" s="1264"/>
      <c r="I52" s="1274"/>
      <c r="J52" s="1274"/>
      <c r="K52" s="1258"/>
      <c r="L52" s="1258"/>
      <c r="M52" s="1258"/>
      <c r="N52" s="1258"/>
      <c r="AM52" s="37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5" x14ac:dyDescent="0.15">
      <c r="A53" s="379"/>
      <c r="B53" s="365"/>
      <c r="G53" s="1264"/>
      <c r="H53" s="1264"/>
      <c r="I53" s="1253"/>
      <c r="J53" s="1253"/>
      <c r="K53" s="1258"/>
      <c r="L53" s="1258"/>
      <c r="M53" s="1258"/>
      <c r="N53" s="1258"/>
      <c r="AM53" s="371"/>
      <c r="AN53" s="1257"/>
      <c r="AO53" s="1257"/>
      <c r="AP53" s="1257"/>
      <c r="AQ53" s="1257"/>
      <c r="AR53" s="1257"/>
      <c r="AS53" s="1257"/>
      <c r="AT53" s="1257"/>
      <c r="AU53" s="1257"/>
      <c r="AV53" s="1257"/>
      <c r="AW53" s="1257"/>
      <c r="AX53" s="1257"/>
      <c r="AY53" s="1257"/>
      <c r="AZ53" s="1257"/>
      <c r="BA53" s="1257"/>
      <c r="BB53" s="1257" t="s">
        <v>602</v>
      </c>
      <c r="BC53" s="1257"/>
      <c r="BD53" s="1257"/>
      <c r="BE53" s="1257"/>
      <c r="BF53" s="1257"/>
      <c r="BG53" s="1257"/>
      <c r="BH53" s="1257"/>
      <c r="BI53" s="1257"/>
      <c r="BJ53" s="1257"/>
      <c r="BK53" s="1257"/>
      <c r="BL53" s="1257"/>
      <c r="BM53" s="1257"/>
      <c r="BN53" s="1257"/>
      <c r="BO53" s="1257"/>
      <c r="BP53" s="1255">
        <v>55.2</v>
      </c>
      <c r="BQ53" s="1255"/>
      <c r="BR53" s="1255"/>
      <c r="BS53" s="1255"/>
      <c r="BT53" s="1255"/>
      <c r="BU53" s="1255"/>
      <c r="BV53" s="1255"/>
      <c r="BW53" s="1255"/>
      <c r="BX53" s="1255">
        <v>56.7</v>
      </c>
      <c r="BY53" s="1255"/>
      <c r="BZ53" s="1255"/>
      <c r="CA53" s="1255"/>
      <c r="CB53" s="1255"/>
      <c r="CC53" s="1255"/>
      <c r="CD53" s="1255"/>
      <c r="CE53" s="1255"/>
      <c r="CF53" s="1255">
        <v>57.1</v>
      </c>
      <c r="CG53" s="1255"/>
      <c r="CH53" s="1255"/>
      <c r="CI53" s="1255"/>
      <c r="CJ53" s="1255"/>
      <c r="CK53" s="1255"/>
      <c r="CL53" s="1255"/>
      <c r="CM53" s="1255"/>
      <c r="CN53" s="1255">
        <v>58.5</v>
      </c>
      <c r="CO53" s="1255"/>
      <c r="CP53" s="1255"/>
      <c r="CQ53" s="1255"/>
      <c r="CR53" s="1255"/>
      <c r="CS53" s="1255"/>
      <c r="CT53" s="1255"/>
      <c r="CU53" s="1255"/>
      <c r="CV53" s="1255">
        <v>60.5</v>
      </c>
      <c r="CW53" s="1255"/>
      <c r="CX53" s="1255"/>
      <c r="CY53" s="1255"/>
      <c r="CZ53" s="1255"/>
      <c r="DA53" s="1255"/>
      <c r="DB53" s="1255"/>
      <c r="DC53" s="1255"/>
    </row>
    <row r="54" spans="1:109" ht="13.5" x14ac:dyDescent="0.15">
      <c r="A54" s="379"/>
      <c r="B54" s="365"/>
      <c r="G54" s="1264"/>
      <c r="H54" s="1264"/>
      <c r="I54" s="1253"/>
      <c r="J54" s="1253"/>
      <c r="K54" s="1258"/>
      <c r="L54" s="1258"/>
      <c r="M54" s="1258"/>
      <c r="N54" s="1258"/>
      <c r="AM54" s="37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5" x14ac:dyDescent="0.15">
      <c r="A55" s="379"/>
      <c r="B55" s="365"/>
      <c r="G55" s="1253"/>
      <c r="H55" s="1253"/>
      <c r="I55" s="1253"/>
      <c r="J55" s="1253"/>
      <c r="K55" s="1258"/>
      <c r="L55" s="1258"/>
      <c r="M55" s="1258"/>
      <c r="N55" s="1258"/>
      <c r="AN55" s="1256" t="s">
        <v>596</v>
      </c>
      <c r="AO55" s="1256"/>
      <c r="AP55" s="1256"/>
      <c r="AQ55" s="1256"/>
      <c r="AR55" s="1256"/>
      <c r="AS55" s="1256"/>
      <c r="AT55" s="1256"/>
      <c r="AU55" s="1256"/>
      <c r="AV55" s="1256"/>
      <c r="AW55" s="1256"/>
      <c r="AX55" s="1256"/>
      <c r="AY55" s="1256"/>
      <c r="AZ55" s="1256"/>
      <c r="BA55" s="1256"/>
      <c r="BB55" s="1257" t="s">
        <v>595</v>
      </c>
      <c r="BC55" s="1257"/>
      <c r="BD55" s="1257"/>
      <c r="BE55" s="1257"/>
      <c r="BF55" s="1257"/>
      <c r="BG55" s="1257"/>
      <c r="BH55" s="1257"/>
      <c r="BI55" s="1257"/>
      <c r="BJ55" s="1257"/>
      <c r="BK55" s="1257"/>
      <c r="BL55" s="1257"/>
      <c r="BM55" s="1257"/>
      <c r="BN55" s="1257"/>
      <c r="BO55" s="1257"/>
      <c r="BP55" s="1255">
        <v>7.6</v>
      </c>
      <c r="BQ55" s="1255"/>
      <c r="BR55" s="1255"/>
      <c r="BS55" s="1255"/>
      <c r="BT55" s="1255"/>
      <c r="BU55" s="1255"/>
      <c r="BV55" s="1255"/>
      <c r="BW55" s="1255"/>
      <c r="BX55" s="1255">
        <v>3</v>
      </c>
      <c r="BY55" s="1255"/>
      <c r="BZ55" s="1255"/>
      <c r="CA55" s="1255"/>
      <c r="CB55" s="1255"/>
      <c r="CC55" s="1255"/>
      <c r="CD55" s="1255"/>
      <c r="CE55" s="1255"/>
      <c r="CF55" s="1255">
        <v>3.4</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5" x14ac:dyDescent="0.15">
      <c r="A56" s="379"/>
      <c r="B56" s="365"/>
      <c r="G56" s="1253"/>
      <c r="H56" s="1253"/>
      <c r="I56" s="1253"/>
      <c r="J56" s="1253"/>
      <c r="K56" s="1258"/>
      <c r="L56" s="1258"/>
      <c r="M56" s="1258"/>
      <c r="N56" s="1258"/>
      <c r="AN56" s="1256"/>
      <c r="AO56" s="1256"/>
      <c r="AP56" s="1256"/>
      <c r="AQ56" s="1256"/>
      <c r="AR56" s="1256"/>
      <c r="AS56" s="1256"/>
      <c r="AT56" s="1256"/>
      <c r="AU56" s="1256"/>
      <c r="AV56" s="1256"/>
      <c r="AW56" s="1256"/>
      <c r="AX56" s="1256"/>
      <c r="AY56" s="1256"/>
      <c r="AZ56" s="1256"/>
      <c r="BA56" s="1256"/>
      <c r="BB56" s="1257"/>
      <c r="BC56" s="1257"/>
      <c r="BD56" s="1257"/>
      <c r="BE56" s="1257"/>
      <c r="BF56" s="1257"/>
      <c r="BG56" s="1257"/>
      <c r="BH56" s="1257"/>
      <c r="BI56" s="1257"/>
      <c r="BJ56" s="1257"/>
      <c r="BK56" s="1257"/>
      <c r="BL56" s="1257"/>
      <c r="BM56" s="1257"/>
      <c r="BN56" s="1257"/>
      <c r="BO56" s="1257"/>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79" customFormat="1" ht="13.5" x14ac:dyDescent="0.15">
      <c r="B57" s="385"/>
      <c r="G57" s="1253"/>
      <c r="H57" s="1253"/>
      <c r="I57" s="1259"/>
      <c r="J57" s="1259"/>
      <c r="K57" s="1258"/>
      <c r="L57" s="1258"/>
      <c r="M57" s="1258"/>
      <c r="N57" s="1258"/>
      <c r="AM57" s="364"/>
      <c r="AN57" s="1256"/>
      <c r="AO57" s="1256"/>
      <c r="AP57" s="1256"/>
      <c r="AQ57" s="1256"/>
      <c r="AR57" s="1256"/>
      <c r="AS57" s="1256"/>
      <c r="AT57" s="1256"/>
      <c r="AU57" s="1256"/>
      <c r="AV57" s="1256"/>
      <c r="AW57" s="1256"/>
      <c r="AX57" s="1256"/>
      <c r="AY57" s="1256"/>
      <c r="AZ57" s="1256"/>
      <c r="BA57" s="1256"/>
      <c r="BB57" s="1257" t="s">
        <v>602</v>
      </c>
      <c r="BC57" s="1257"/>
      <c r="BD57" s="1257"/>
      <c r="BE57" s="1257"/>
      <c r="BF57" s="1257"/>
      <c r="BG57" s="1257"/>
      <c r="BH57" s="1257"/>
      <c r="BI57" s="1257"/>
      <c r="BJ57" s="1257"/>
      <c r="BK57" s="1257"/>
      <c r="BL57" s="1257"/>
      <c r="BM57" s="1257"/>
      <c r="BN57" s="1257"/>
      <c r="BO57" s="1257"/>
      <c r="BP57" s="1255">
        <v>63.4</v>
      </c>
      <c r="BQ57" s="1255"/>
      <c r="BR57" s="1255"/>
      <c r="BS57" s="1255"/>
      <c r="BT57" s="1255"/>
      <c r="BU57" s="1255"/>
      <c r="BV57" s="1255"/>
      <c r="BW57" s="1255"/>
      <c r="BX57" s="1255">
        <v>63.3</v>
      </c>
      <c r="BY57" s="1255"/>
      <c r="BZ57" s="1255"/>
      <c r="CA57" s="1255"/>
      <c r="CB57" s="1255"/>
      <c r="CC57" s="1255"/>
      <c r="CD57" s="1255"/>
      <c r="CE57" s="1255"/>
      <c r="CF57" s="1255">
        <v>62.8</v>
      </c>
      <c r="CG57" s="1255"/>
      <c r="CH57" s="1255"/>
      <c r="CI57" s="1255"/>
      <c r="CJ57" s="1255"/>
      <c r="CK57" s="1255"/>
      <c r="CL57" s="1255"/>
      <c r="CM57" s="1255"/>
      <c r="CN57" s="1255">
        <v>62.6</v>
      </c>
      <c r="CO57" s="1255"/>
      <c r="CP57" s="1255"/>
      <c r="CQ57" s="1255"/>
      <c r="CR57" s="1255"/>
      <c r="CS57" s="1255"/>
      <c r="CT57" s="1255"/>
      <c r="CU57" s="1255"/>
      <c r="CV57" s="1255">
        <v>63</v>
      </c>
      <c r="CW57" s="1255"/>
      <c r="CX57" s="1255"/>
      <c r="CY57" s="1255"/>
      <c r="CZ57" s="1255"/>
      <c r="DA57" s="1255"/>
      <c r="DB57" s="1255"/>
      <c r="DC57" s="1255"/>
      <c r="DD57" s="390"/>
      <c r="DE57" s="385"/>
    </row>
    <row r="58" spans="1:109" s="379" customFormat="1" ht="13.5" x14ac:dyDescent="0.15">
      <c r="A58" s="364"/>
      <c r="B58" s="385"/>
      <c r="G58" s="1253"/>
      <c r="H58" s="1253"/>
      <c r="I58" s="1259"/>
      <c r="J58" s="1259"/>
      <c r="K58" s="1258"/>
      <c r="L58" s="1258"/>
      <c r="M58" s="1258"/>
      <c r="N58" s="1258"/>
      <c r="AM58" s="364"/>
      <c r="AN58" s="1256"/>
      <c r="AO58" s="1256"/>
      <c r="AP58" s="1256"/>
      <c r="AQ58" s="1256"/>
      <c r="AR58" s="1256"/>
      <c r="AS58" s="1256"/>
      <c r="AT58" s="1256"/>
      <c r="AU58" s="1256"/>
      <c r="AV58" s="1256"/>
      <c r="AW58" s="1256"/>
      <c r="AX58" s="1256"/>
      <c r="AY58" s="1256"/>
      <c r="AZ58" s="1256"/>
      <c r="BA58" s="1256"/>
      <c r="BB58" s="1257"/>
      <c r="BC58" s="1257"/>
      <c r="BD58" s="1257"/>
      <c r="BE58" s="1257"/>
      <c r="BF58" s="1257"/>
      <c r="BG58" s="1257"/>
      <c r="BH58" s="1257"/>
      <c r="BI58" s="1257"/>
      <c r="BJ58" s="1257"/>
      <c r="BK58" s="1257"/>
      <c r="BL58" s="1257"/>
      <c r="BM58" s="1257"/>
      <c r="BN58" s="1257"/>
      <c r="BO58" s="1257"/>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601</v>
      </c>
    </row>
    <row r="64" spans="1:109" ht="13.5" x14ac:dyDescent="0.15">
      <c r="B64" s="365"/>
      <c r="G64" s="380"/>
      <c r="I64" s="382"/>
      <c r="J64" s="382"/>
      <c r="K64" s="382"/>
      <c r="L64" s="382"/>
      <c r="M64" s="382"/>
      <c r="N64" s="381"/>
      <c r="AM64" s="380"/>
      <c r="AN64" s="380" t="s">
        <v>600</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65" t="s">
        <v>599</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5" x14ac:dyDescent="0.15">
      <c r="B66" s="365"/>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5" x14ac:dyDescent="0.15">
      <c r="B67" s="365"/>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5" x14ac:dyDescent="0.15">
      <c r="B68" s="365"/>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5" x14ac:dyDescent="0.15">
      <c r="B69" s="365"/>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598</v>
      </c>
    </row>
    <row r="72" spans="2:107" ht="13.5" x14ac:dyDescent="0.15">
      <c r="B72" s="365"/>
      <c r="G72" s="1253"/>
      <c r="H72" s="1253"/>
      <c r="I72" s="1253"/>
      <c r="J72" s="1253"/>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6" t="s">
        <v>555</v>
      </c>
      <c r="BQ72" s="1256"/>
      <c r="BR72" s="1256"/>
      <c r="BS72" s="1256"/>
      <c r="BT72" s="1256"/>
      <c r="BU72" s="1256"/>
      <c r="BV72" s="1256"/>
      <c r="BW72" s="1256"/>
      <c r="BX72" s="1256" t="s">
        <v>556</v>
      </c>
      <c r="BY72" s="1256"/>
      <c r="BZ72" s="1256"/>
      <c r="CA72" s="1256"/>
      <c r="CB72" s="1256"/>
      <c r="CC72" s="1256"/>
      <c r="CD72" s="1256"/>
      <c r="CE72" s="1256"/>
      <c r="CF72" s="1256" t="s">
        <v>557</v>
      </c>
      <c r="CG72" s="1256"/>
      <c r="CH72" s="1256"/>
      <c r="CI72" s="1256"/>
      <c r="CJ72" s="1256"/>
      <c r="CK72" s="1256"/>
      <c r="CL72" s="1256"/>
      <c r="CM72" s="1256"/>
      <c r="CN72" s="1256" t="s">
        <v>558</v>
      </c>
      <c r="CO72" s="1256"/>
      <c r="CP72" s="1256"/>
      <c r="CQ72" s="1256"/>
      <c r="CR72" s="1256"/>
      <c r="CS72" s="1256"/>
      <c r="CT72" s="1256"/>
      <c r="CU72" s="1256"/>
      <c r="CV72" s="1256" t="s">
        <v>559</v>
      </c>
      <c r="CW72" s="1256"/>
      <c r="CX72" s="1256"/>
      <c r="CY72" s="1256"/>
      <c r="CZ72" s="1256"/>
      <c r="DA72" s="1256"/>
      <c r="DB72" s="1256"/>
      <c r="DC72" s="1256"/>
    </row>
    <row r="73" spans="2:107" ht="13.5" x14ac:dyDescent="0.15">
      <c r="B73" s="365"/>
      <c r="G73" s="1264"/>
      <c r="H73" s="1264"/>
      <c r="I73" s="1264"/>
      <c r="J73" s="1264"/>
      <c r="K73" s="1254"/>
      <c r="L73" s="1254"/>
      <c r="M73" s="1254"/>
      <c r="N73" s="1254"/>
      <c r="AM73" s="371"/>
      <c r="AN73" s="1257" t="s">
        <v>597</v>
      </c>
      <c r="AO73" s="1257"/>
      <c r="AP73" s="1257"/>
      <c r="AQ73" s="1257"/>
      <c r="AR73" s="1257"/>
      <c r="AS73" s="1257"/>
      <c r="AT73" s="1257"/>
      <c r="AU73" s="1257"/>
      <c r="AV73" s="1257"/>
      <c r="AW73" s="1257"/>
      <c r="AX73" s="1257"/>
      <c r="AY73" s="1257"/>
      <c r="AZ73" s="1257"/>
      <c r="BA73" s="1257"/>
      <c r="BB73" s="1257" t="s">
        <v>595</v>
      </c>
      <c r="BC73" s="1257"/>
      <c r="BD73" s="1257"/>
      <c r="BE73" s="1257"/>
      <c r="BF73" s="1257"/>
      <c r="BG73" s="1257"/>
      <c r="BH73" s="1257"/>
      <c r="BI73" s="1257"/>
      <c r="BJ73" s="1257"/>
      <c r="BK73" s="1257"/>
      <c r="BL73" s="1257"/>
      <c r="BM73" s="1257"/>
      <c r="BN73" s="1257"/>
      <c r="BO73" s="1257"/>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5" x14ac:dyDescent="0.15">
      <c r="B74" s="365"/>
      <c r="G74" s="1264"/>
      <c r="H74" s="1264"/>
      <c r="I74" s="1264"/>
      <c r="J74" s="1264"/>
      <c r="K74" s="1254"/>
      <c r="L74" s="1254"/>
      <c r="M74" s="1254"/>
      <c r="N74" s="1254"/>
      <c r="AM74" s="37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5" x14ac:dyDescent="0.15">
      <c r="B75" s="365"/>
      <c r="G75" s="1264"/>
      <c r="H75" s="1264"/>
      <c r="I75" s="1253"/>
      <c r="J75" s="1253"/>
      <c r="K75" s="1258"/>
      <c r="L75" s="1258"/>
      <c r="M75" s="1258"/>
      <c r="N75" s="1258"/>
      <c r="AM75" s="371"/>
      <c r="AN75" s="1257"/>
      <c r="AO75" s="1257"/>
      <c r="AP75" s="1257"/>
      <c r="AQ75" s="1257"/>
      <c r="AR75" s="1257"/>
      <c r="AS75" s="1257"/>
      <c r="AT75" s="1257"/>
      <c r="AU75" s="1257"/>
      <c r="AV75" s="1257"/>
      <c r="AW75" s="1257"/>
      <c r="AX75" s="1257"/>
      <c r="AY75" s="1257"/>
      <c r="AZ75" s="1257"/>
      <c r="BA75" s="1257"/>
      <c r="BB75" s="1257" t="s">
        <v>594</v>
      </c>
      <c r="BC75" s="1257"/>
      <c r="BD75" s="1257"/>
      <c r="BE75" s="1257"/>
      <c r="BF75" s="1257"/>
      <c r="BG75" s="1257"/>
      <c r="BH75" s="1257"/>
      <c r="BI75" s="1257"/>
      <c r="BJ75" s="1257"/>
      <c r="BK75" s="1257"/>
      <c r="BL75" s="1257"/>
      <c r="BM75" s="1257"/>
      <c r="BN75" s="1257"/>
      <c r="BO75" s="1257"/>
      <c r="BP75" s="1255">
        <v>8.6</v>
      </c>
      <c r="BQ75" s="1255"/>
      <c r="BR75" s="1255"/>
      <c r="BS75" s="1255"/>
      <c r="BT75" s="1255"/>
      <c r="BU75" s="1255"/>
      <c r="BV75" s="1255"/>
      <c r="BW75" s="1255"/>
      <c r="BX75" s="1255">
        <v>8.9</v>
      </c>
      <c r="BY75" s="1255"/>
      <c r="BZ75" s="1255"/>
      <c r="CA75" s="1255"/>
      <c r="CB75" s="1255"/>
      <c r="CC75" s="1255"/>
      <c r="CD75" s="1255"/>
      <c r="CE75" s="1255"/>
      <c r="CF75" s="1255">
        <v>8</v>
      </c>
      <c r="CG75" s="1255"/>
      <c r="CH75" s="1255"/>
      <c r="CI75" s="1255"/>
      <c r="CJ75" s="1255"/>
      <c r="CK75" s="1255"/>
      <c r="CL75" s="1255"/>
      <c r="CM75" s="1255"/>
      <c r="CN75" s="1255">
        <v>7.5</v>
      </c>
      <c r="CO75" s="1255"/>
      <c r="CP75" s="1255"/>
      <c r="CQ75" s="1255"/>
      <c r="CR75" s="1255"/>
      <c r="CS75" s="1255"/>
      <c r="CT75" s="1255"/>
      <c r="CU75" s="1255"/>
      <c r="CV75" s="1255">
        <v>7.6</v>
      </c>
      <c r="CW75" s="1255"/>
      <c r="CX75" s="1255"/>
      <c r="CY75" s="1255"/>
      <c r="CZ75" s="1255"/>
      <c r="DA75" s="1255"/>
      <c r="DB75" s="1255"/>
      <c r="DC75" s="1255"/>
    </row>
    <row r="76" spans="2:107" ht="13.5" x14ac:dyDescent="0.15">
      <c r="B76" s="365"/>
      <c r="G76" s="1264"/>
      <c r="H76" s="1264"/>
      <c r="I76" s="1253"/>
      <c r="J76" s="1253"/>
      <c r="K76" s="1258"/>
      <c r="L76" s="1258"/>
      <c r="M76" s="1258"/>
      <c r="N76" s="1258"/>
      <c r="AM76" s="37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5" x14ac:dyDescent="0.15">
      <c r="B77" s="365"/>
      <c r="G77" s="1253"/>
      <c r="H77" s="1253"/>
      <c r="I77" s="1253"/>
      <c r="J77" s="1253"/>
      <c r="K77" s="1254"/>
      <c r="L77" s="1254"/>
      <c r="M77" s="1254"/>
      <c r="N77" s="1254"/>
      <c r="AN77" s="1256" t="s">
        <v>596</v>
      </c>
      <c r="AO77" s="1256"/>
      <c r="AP77" s="1256"/>
      <c r="AQ77" s="1256"/>
      <c r="AR77" s="1256"/>
      <c r="AS77" s="1256"/>
      <c r="AT77" s="1256"/>
      <c r="AU77" s="1256"/>
      <c r="AV77" s="1256"/>
      <c r="AW77" s="1256"/>
      <c r="AX77" s="1256"/>
      <c r="AY77" s="1256"/>
      <c r="AZ77" s="1256"/>
      <c r="BA77" s="1256"/>
      <c r="BB77" s="1257" t="s">
        <v>595</v>
      </c>
      <c r="BC77" s="1257"/>
      <c r="BD77" s="1257"/>
      <c r="BE77" s="1257"/>
      <c r="BF77" s="1257"/>
      <c r="BG77" s="1257"/>
      <c r="BH77" s="1257"/>
      <c r="BI77" s="1257"/>
      <c r="BJ77" s="1257"/>
      <c r="BK77" s="1257"/>
      <c r="BL77" s="1257"/>
      <c r="BM77" s="1257"/>
      <c r="BN77" s="1257"/>
      <c r="BO77" s="1257"/>
      <c r="BP77" s="1255">
        <v>7.6</v>
      </c>
      <c r="BQ77" s="1255"/>
      <c r="BR77" s="1255"/>
      <c r="BS77" s="1255"/>
      <c r="BT77" s="1255"/>
      <c r="BU77" s="1255"/>
      <c r="BV77" s="1255"/>
      <c r="BW77" s="1255"/>
      <c r="BX77" s="1255">
        <v>3</v>
      </c>
      <c r="BY77" s="1255"/>
      <c r="BZ77" s="1255"/>
      <c r="CA77" s="1255"/>
      <c r="CB77" s="1255"/>
      <c r="CC77" s="1255"/>
      <c r="CD77" s="1255"/>
      <c r="CE77" s="1255"/>
      <c r="CF77" s="1255">
        <v>3.4</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5" x14ac:dyDescent="0.15">
      <c r="B78" s="365"/>
      <c r="G78" s="1253"/>
      <c r="H78" s="1253"/>
      <c r="I78" s="1253"/>
      <c r="J78" s="1253"/>
      <c r="K78" s="1254"/>
      <c r="L78" s="1254"/>
      <c r="M78" s="1254"/>
      <c r="N78" s="1254"/>
      <c r="AN78" s="1256"/>
      <c r="AO78" s="1256"/>
      <c r="AP78" s="1256"/>
      <c r="AQ78" s="1256"/>
      <c r="AR78" s="1256"/>
      <c r="AS78" s="1256"/>
      <c r="AT78" s="1256"/>
      <c r="AU78" s="1256"/>
      <c r="AV78" s="1256"/>
      <c r="AW78" s="1256"/>
      <c r="AX78" s="1256"/>
      <c r="AY78" s="1256"/>
      <c r="AZ78" s="1256"/>
      <c r="BA78" s="1256"/>
      <c r="BB78" s="1257"/>
      <c r="BC78" s="1257"/>
      <c r="BD78" s="1257"/>
      <c r="BE78" s="1257"/>
      <c r="BF78" s="1257"/>
      <c r="BG78" s="1257"/>
      <c r="BH78" s="1257"/>
      <c r="BI78" s="1257"/>
      <c r="BJ78" s="1257"/>
      <c r="BK78" s="1257"/>
      <c r="BL78" s="1257"/>
      <c r="BM78" s="1257"/>
      <c r="BN78" s="1257"/>
      <c r="BO78" s="1257"/>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5" x14ac:dyDescent="0.15">
      <c r="B79" s="365"/>
      <c r="G79" s="1253"/>
      <c r="H79" s="1253"/>
      <c r="I79" s="1259"/>
      <c r="J79" s="1259"/>
      <c r="K79" s="1260"/>
      <c r="L79" s="1260"/>
      <c r="M79" s="1260"/>
      <c r="N79" s="1260"/>
      <c r="AN79" s="1256"/>
      <c r="AO79" s="1256"/>
      <c r="AP79" s="1256"/>
      <c r="AQ79" s="1256"/>
      <c r="AR79" s="1256"/>
      <c r="AS79" s="1256"/>
      <c r="AT79" s="1256"/>
      <c r="AU79" s="1256"/>
      <c r="AV79" s="1256"/>
      <c r="AW79" s="1256"/>
      <c r="AX79" s="1256"/>
      <c r="AY79" s="1256"/>
      <c r="AZ79" s="1256"/>
      <c r="BA79" s="1256"/>
      <c r="BB79" s="1257" t="s">
        <v>594</v>
      </c>
      <c r="BC79" s="1257"/>
      <c r="BD79" s="1257"/>
      <c r="BE79" s="1257"/>
      <c r="BF79" s="1257"/>
      <c r="BG79" s="1257"/>
      <c r="BH79" s="1257"/>
      <c r="BI79" s="1257"/>
      <c r="BJ79" s="1257"/>
      <c r="BK79" s="1257"/>
      <c r="BL79" s="1257"/>
      <c r="BM79" s="1257"/>
      <c r="BN79" s="1257"/>
      <c r="BO79" s="1257"/>
      <c r="BP79" s="1255">
        <v>8.6</v>
      </c>
      <c r="BQ79" s="1255"/>
      <c r="BR79" s="1255"/>
      <c r="BS79" s="1255"/>
      <c r="BT79" s="1255"/>
      <c r="BU79" s="1255"/>
      <c r="BV79" s="1255"/>
      <c r="BW79" s="1255"/>
      <c r="BX79" s="1255">
        <v>8.8000000000000007</v>
      </c>
      <c r="BY79" s="1255"/>
      <c r="BZ79" s="1255"/>
      <c r="CA79" s="1255"/>
      <c r="CB79" s="1255"/>
      <c r="CC79" s="1255"/>
      <c r="CD79" s="1255"/>
      <c r="CE79" s="1255"/>
      <c r="CF79" s="1255">
        <v>8.8000000000000007</v>
      </c>
      <c r="CG79" s="1255"/>
      <c r="CH79" s="1255"/>
      <c r="CI79" s="1255"/>
      <c r="CJ79" s="1255"/>
      <c r="CK79" s="1255"/>
      <c r="CL79" s="1255"/>
      <c r="CM79" s="1255"/>
      <c r="CN79" s="1255">
        <v>8.3000000000000007</v>
      </c>
      <c r="CO79" s="1255"/>
      <c r="CP79" s="1255"/>
      <c r="CQ79" s="1255"/>
      <c r="CR79" s="1255"/>
      <c r="CS79" s="1255"/>
      <c r="CT79" s="1255"/>
      <c r="CU79" s="1255"/>
      <c r="CV79" s="1255">
        <v>8.1</v>
      </c>
      <c r="CW79" s="1255"/>
      <c r="CX79" s="1255"/>
      <c r="CY79" s="1255"/>
      <c r="CZ79" s="1255"/>
      <c r="DA79" s="1255"/>
      <c r="DB79" s="1255"/>
      <c r="DC79" s="1255"/>
    </row>
    <row r="80" spans="2:107" ht="13.5" x14ac:dyDescent="0.15">
      <c r="B80" s="365"/>
      <c r="G80" s="1253"/>
      <c r="H80" s="1253"/>
      <c r="I80" s="1259"/>
      <c r="J80" s="1259"/>
      <c r="K80" s="1260"/>
      <c r="L80" s="1260"/>
      <c r="M80" s="1260"/>
      <c r="N80" s="1260"/>
      <c r="AN80" s="1256"/>
      <c r="AO80" s="1256"/>
      <c r="AP80" s="1256"/>
      <c r="AQ80" s="1256"/>
      <c r="AR80" s="1256"/>
      <c r="AS80" s="1256"/>
      <c r="AT80" s="1256"/>
      <c r="AU80" s="1256"/>
      <c r="AV80" s="1256"/>
      <c r="AW80" s="1256"/>
      <c r="AX80" s="1256"/>
      <c r="AY80" s="1256"/>
      <c r="AZ80" s="1256"/>
      <c r="BA80" s="1256"/>
      <c r="BB80" s="1257"/>
      <c r="BC80" s="1257"/>
      <c r="BD80" s="1257"/>
      <c r="BE80" s="1257"/>
      <c r="BF80" s="1257"/>
      <c r="BG80" s="1257"/>
      <c r="BH80" s="1257"/>
      <c r="BI80" s="1257"/>
      <c r="BJ80" s="1257"/>
      <c r="BK80" s="1257"/>
      <c r="BL80" s="1257"/>
      <c r="BM80" s="1257"/>
      <c r="BN80" s="1257"/>
      <c r="BO80" s="1257"/>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x55C1VQQ/KhS59FNRJ21bO0f2GxrvBatgmWvKiPA4TEPIC4nx8d1LHjdMdZD/hMwmVOfXnvCO0zYRKRDzgosVA==" saltValue="d4H1iljY/q9LGwQZetj4XQ=="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115" zoomScaleNormal="11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502</v>
      </c>
    </row>
  </sheetData>
  <sheetProtection algorithmName="SHA-512" hashValue="p1ryScKhkTFbUffuDqBfieIs+/7M8dWXVRHIFe8nkzX9QlYT1sx82NxsKf+Lk242QowfBK0qOIEw5HkmU9CWTg==" saltValue="RmKrdq/wHu1xUAIQG6WK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502</v>
      </c>
    </row>
  </sheetData>
  <sheetProtection algorithmName="SHA-512" hashValue="HFGDrzHCPJfqel6q0LjObGYnyN+3FoOEtsDR1DN0tLXMw0yFDBSUnp8qE0YIPWoeRARQPYwJV0zMwI5MaZFXFQ==" saltValue="pEx6q729HdKzG+5NtOOXE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552</v>
      </c>
      <c r="G2" s="151"/>
      <c r="H2" s="152"/>
    </row>
    <row r="3" spans="1:8" x14ac:dyDescent="0.15">
      <c r="A3" s="148" t="s">
        <v>545</v>
      </c>
      <c r="B3" s="153"/>
      <c r="C3" s="154"/>
      <c r="D3" s="155">
        <v>103283</v>
      </c>
      <c r="E3" s="156"/>
      <c r="F3" s="157">
        <v>121449</v>
      </c>
      <c r="G3" s="158"/>
      <c r="H3" s="159"/>
    </row>
    <row r="4" spans="1:8" x14ac:dyDescent="0.15">
      <c r="A4" s="160"/>
      <c r="B4" s="161"/>
      <c r="C4" s="162"/>
      <c r="D4" s="163">
        <v>62027</v>
      </c>
      <c r="E4" s="164"/>
      <c r="F4" s="165">
        <v>62922</v>
      </c>
      <c r="G4" s="166"/>
      <c r="H4" s="167"/>
    </row>
    <row r="5" spans="1:8" x14ac:dyDescent="0.15">
      <c r="A5" s="148" t="s">
        <v>547</v>
      </c>
      <c r="B5" s="153"/>
      <c r="C5" s="154"/>
      <c r="D5" s="155">
        <v>102948</v>
      </c>
      <c r="E5" s="156"/>
      <c r="F5" s="157">
        <v>145139</v>
      </c>
      <c r="G5" s="158"/>
      <c r="H5" s="159"/>
    </row>
    <row r="6" spans="1:8" x14ac:dyDescent="0.15">
      <c r="A6" s="160"/>
      <c r="B6" s="161"/>
      <c r="C6" s="162"/>
      <c r="D6" s="163">
        <v>47579</v>
      </c>
      <c r="E6" s="164"/>
      <c r="F6" s="165">
        <v>83762</v>
      </c>
      <c r="G6" s="166"/>
      <c r="H6" s="167"/>
    </row>
    <row r="7" spans="1:8" x14ac:dyDescent="0.15">
      <c r="A7" s="148" t="s">
        <v>548</v>
      </c>
      <c r="B7" s="153"/>
      <c r="C7" s="154"/>
      <c r="D7" s="155">
        <v>80970</v>
      </c>
      <c r="E7" s="156"/>
      <c r="F7" s="157">
        <v>125391</v>
      </c>
      <c r="G7" s="158"/>
      <c r="H7" s="159"/>
    </row>
    <row r="8" spans="1:8" x14ac:dyDescent="0.15">
      <c r="A8" s="160"/>
      <c r="B8" s="161"/>
      <c r="C8" s="162"/>
      <c r="D8" s="163">
        <v>33138</v>
      </c>
      <c r="E8" s="164"/>
      <c r="F8" s="165">
        <v>68516</v>
      </c>
      <c r="G8" s="166"/>
      <c r="H8" s="167"/>
    </row>
    <row r="9" spans="1:8" x14ac:dyDescent="0.15">
      <c r="A9" s="148" t="s">
        <v>549</v>
      </c>
      <c r="B9" s="153"/>
      <c r="C9" s="154"/>
      <c r="D9" s="155">
        <v>118395</v>
      </c>
      <c r="E9" s="156"/>
      <c r="F9" s="157">
        <v>138402</v>
      </c>
      <c r="G9" s="158"/>
      <c r="H9" s="159"/>
    </row>
    <row r="10" spans="1:8" x14ac:dyDescent="0.15">
      <c r="A10" s="160"/>
      <c r="B10" s="161"/>
      <c r="C10" s="162"/>
      <c r="D10" s="163">
        <v>43349</v>
      </c>
      <c r="E10" s="164"/>
      <c r="F10" s="165">
        <v>70652</v>
      </c>
      <c r="G10" s="166"/>
      <c r="H10" s="167"/>
    </row>
    <row r="11" spans="1:8" x14ac:dyDescent="0.15">
      <c r="A11" s="148" t="s">
        <v>550</v>
      </c>
      <c r="B11" s="153"/>
      <c r="C11" s="154"/>
      <c r="D11" s="155">
        <v>89788</v>
      </c>
      <c r="E11" s="156"/>
      <c r="F11" s="157">
        <v>146367</v>
      </c>
      <c r="G11" s="158"/>
      <c r="H11" s="159"/>
    </row>
    <row r="12" spans="1:8" x14ac:dyDescent="0.15">
      <c r="A12" s="160"/>
      <c r="B12" s="161"/>
      <c r="C12" s="168"/>
      <c r="D12" s="163">
        <v>44151</v>
      </c>
      <c r="E12" s="164"/>
      <c r="F12" s="165">
        <v>79441</v>
      </c>
      <c r="G12" s="166"/>
      <c r="H12" s="167"/>
    </row>
    <row r="13" spans="1:8" x14ac:dyDescent="0.15">
      <c r="A13" s="148"/>
      <c r="B13" s="153"/>
      <c r="C13" s="169"/>
      <c r="D13" s="170">
        <v>99077</v>
      </c>
      <c r="E13" s="171"/>
      <c r="F13" s="172">
        <v>135350</v>
      </c>
      <c r="G13" s="173"/>
      <c r="H13" s="159"/>
    </row>
    <row r="14" spans="1:8" x14ac:dyDescent="0.15">
      <c r="A14" s="160"/>
      <c r="B14" s="161"/>
      <c r="C14" s="162"/>
      <c r="D14" s="163">
        <v>46049</v>
      </c>
      <c r="E14" s="164"/>
      <c r="F14" s="165">
        <v>73059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13.96</v>
      </c>
      <c r="C19" s="174">
        <f>ROUND(VALUE(SUBSTITUTE(実質収支比率等に係る経年分析!G$48,"▲","-")),2)</f>
        <v>16.989999999999998</v>
      </c>
      <c r="D19" s="174">
        <f>ROUND(VALUE(SUBSTITUTE(実質収支比率等に係る経年分析!H$48,"▲","-")),2)</f>
        <v>9.2200000000000006</v>
      </c>
      <c r="E19" s="174">
        <f>ROUND(VALUE(SUBSTITUTE(実質収支比率等に係る経年分析!I$48,"▲","-")),2)</f>
        <v>10.4</v>
      </c>
      <c r="F19" s="174">
        <f>ROUND(VALUE(SUBSTITUTE(実質収支比率等に係る経年分析!J$48,"▲","-")),2)</f>
        <v>12.39</v>
      </c>
    </row>
    <row r="20" spans="1:11" x14ac:dyDescent="0.15">
      <c r="A20" s="174" t="s">
        <v>57</v>
      </c>
      <c r="B20" s="174">
        <f>ROUND(VALUE(SUBSTITUTE(実質収支比率等に係る経年分析!F$47,"▲","-")),2)</f>
        <v>30.13</v>
      </c>
      <c r="C20" s="174">
        <f>ROUND(VALUE(SUBSTITUTE(実質収支比率等に係る経年分析!G$47,"▲","-")),2)</f>
        <v>29.62</v>
      </c>
      <c r="D20" s="174">
        <f>ROUND(VALUE(SUBSTITUTE(実質収支比率等に係る経年分析!H$47,"▲","-")),2)</f>
        <v>28.61</v>
      </c>
      <c r="E20" s="174">
        <f>ROUND(VALUE(SUBSTITUTE(実質収支比率等に係る経年分析!I$47,"▲","-")),2)</f>
        <v>27.01</v>
      </c>
      <c r="F20" s="174">
        <f>ROUND(VALUE(SUBSTITUTE(実質収支比率等に係る経年分析!J$47,"▲","-")),2)</f>
        <v>27.7</v>
      </c>
    </row>
    <row r="21" spans="1:11" x14ac:dyDescent="0.15">
      <c r="A21" s="174" t="s">
        <v>58</v>
      </c>
      <c r="B21" s="174">
        <f>IF(ISNUMBER(VALUE(SUBSTITUTE(実質収支比率等に係る経年分析!F$49,"▲","-"))),ROUND(VALUE(SUBSTITUTE(実質収支比率等に係る経年分析!F$49,"▲","-")),2),NA())</f>
        <v>2.84</v>
      </c>
      <c r="C21" s="174">
        <f>IF(ISNUMBER(VALUE(SUBSTITUTE(実質収支比率等に係る経年分析!G$49,"▲","-"))),ROUND(VALUE(SUBSTITUTE(実質収支比率等に係る経年分析!G$49,"▲","-")),2),NA())</f>
        <v>3.33</v>
      </c>
      <c r="D21" s="174">
        <f>IF(ISNUMBER(VALUE(SUBSTITUTE(実質収支比率等に係る経年分析!H$49,"▲","-"))),ROUND(VALUE(SUBSTITUTE(実質収支比率等に係る経年分析!H$49,"▲","-")),2),NA())</f>
        <v>1.55</v>
      </c>
      <c r="E21" s="174">
        <f>IF(ISNUMBER(VALUE(SUBSTITUTE(実質収支比率等に係る経年分析!I$49,"▲","-"))),ROUND(VALUE(SUBSTITUTE(実質収支比率等に係る経年分析!I$49,"▲","-")),2),NA())</f>
        <v>7.82</v>
      </c>
      <c r="F21" s="174">
        <f>IF(ISNUMBER(VALUE(SUBSTITUTE(実質収支比率等に係る経年分析!J$49,"▲","-"))),ROUND(VALUE(SUBSTITUTE(実質収支比率等に係る経年分析!J$49,"▲","-")),2),NA())</f>
        <v>7.7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12.22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11.2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10.199999999999999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4.53</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住宅新築資金等貸付事業特別会計</v>
      </c>
      <c r="B30" s="175">
        <f>IF(ROUND(VALUE(SUBSTITUTE(連結実質赤字比率に係る赤字・黒字の構成分析!F$40,"▲", "-")), 2) &lt; 0, ABS(ROUND(VALUE(SUBSTITUTE(連結実質赤字比率に係る赤字・黒字の構成分析!F$40,"▲", "-")), 2)), NA())</f>
        <v>0.4</v>
      </c>
      <c r="C30" s="175" t="e">
        <f>IF(ROUND(VALUE(SUBSTITUTE(連結実質赤字比率に係る赤字・黒字の構成分析!F$40,"▲", "-")), 2) &gt;= 0, ABS(ROUND(VALUE(SUBSTITUTE(連結実質赤字比率に係る赤字・黒字の構成分析!F$40,"▲", "-")), 2)), NA())</f>
        <v>#N/A</v>
      </c>
      <c r="D30" s="175">
        <f>IF(ROUND(VALUE(SUBSTITUTE(連結実質赤字比率に係る赤字・黒字の構成分析!G$40,"▲", "-")), 2) &lt; 0, ABS(ROUND(VALUE(SUBSTITUTE(連結実質赤字比率に係る赤字・黒字の構成分析!G$40,"▲", "-")), 2)), NA())</f>
        <v>0.27</v>
      </c>
      <c r="E30" s="175" t="e">
        <f>IF(ROUND(VALUE(SUBSTITUTE(連結実質赤字比率に係る赤字・黒字の構成分析!G$40,"▲", "-")), 2) &gt;= 0, ABS(ROUND(VALUE(SUBSTITUTE(連結実質赤字比率に係る赤字・黒字の構成分析!G$40,"▲", "-")), 2)), NA())</f>
        <v>#N/A</v>
      </c>
      <c r="F30" s="175">
        <f>IF(ROUND(VALUE(SUBSTITUTE(連結実質赤字比率に係る赤字・黒字の構成分析!H$40,"▲", "-")), 2) &lt; 0, ABS(ROUND(VALUE(SUBSTITUTE(連結実質赤字比率に係る赤字・黒字の構成分析!H$40,"▲", "-")), 2)), NA())</f>
        <v>0.19</v>
      </c>
      <c r="G30" s="175" t="e">
        <f>IF(ROUND(VALUE(SUBSTITUTE(連結実質赤字比率に係る赤字・黒字の構成分析!H$40,"▲", "-")), 2) &gt;= 0, ABS(ROUND(VALUE(SUBSTITUTE(連結実質赤字比率に係る赤字・黒字の構成分析!H$40,"▲", "-")), 2)), NA())</f>
        <v>#N/A</v>
      </c>
      <c r="H30" s="175">
        <f>IF(ROUND(VALUE(SUBSTITUTE(連結実質赤字比率に係る赤字・黒字の構成分析!I$40,"▲", "-")), 2) &lt; 0, ABS(ROUND(VALUE(SUBSTITUTE(連結実質赤字比率に係る赤字・黒字の構成分析!I$40,"▲", "-")), 2)), NA())</f>
        <v>0.08</v>
      </c>
      <c r="I30" s="175" t="e">
        <f>IF(ROUND(VALUE(SUBSTITUTE(連結実質赤字比率に係る赤字・黒字の構成分析!I$40,"▲", "-")), 2) &gt;= 0, ABS(ROUND(VALUE(SUBSTITUTE(連結実質赤字比率に係る赤字・黒字の構成分析!I$40,"▲", "-")), 2)), NA())</f>
        <v>#N/A</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介護サービス事業特別会計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0.67</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1.1499999999999999</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17.29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12.48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414</v>
      </c>
      <c r="E42" s="176"/>
      <c r="F42" s="176"/>
      <c r="G42" s="176">
        <f>'実質公債費比率（分子）の構造'!L$52</f>
        <v>390</v>
      </c>
      <c r="H42" s="176"/>
      <c r="I42" s="176"/>
      <c r="J42" s="176">
        <f>'実質公債費比率（分子）の構造'!M$52</f>
        <v>387</v>
      </c>
      <c r="K42" s="176"/>
      <c r="L42" s="176"/>
      <c r="M42" s="176">
        <f>'実質公債費比率（分子）の構造'!N$52</f>
        <v>386</v>
      </c>
      <c r="N42" s="176"/>
      <c r="O42" s="176"/>
      <c r="P42" s="176">
        <f>'実質公債費比率（分子）の構造'!O$52</f>
        <v>374</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15</v>
      </c>
      <c r="C44" s="176"/>
      <c r="D44" s="176"/>
      <c r="E44" s="176">
        <f>'実質公債費比率（分子）の構造'!L$50</f>
        <v>21</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61</v>
      </c>
      <c r="C45" s="176"/>
      <c r="D45" s="176"/>
      <c r="E45" s="176">
        <f>'実質公債費比率（分子）の構造'!L$49</f>
        <v>61</v>
      </c>
      <c r="F45" s="176"/>
      <c r="G45" s="176"/>
      <c r="H45" s="176">
        <f>'実質公債費比率（分子）の構造'!M$49</f>
        <v>65</v>
      </c>
      <c r="I45" s="176"/>
      <c r="J45" s="176"/>
      <c r="K45" s="176">
        <f>'実質公債費比率（分子）の構造'!N$49</f>
        <v>63</v>
      </c>
      <c r="L45" s="176"/>
      <c r="M45" s="176"/>
      <c r="N45" s="176">
        <f>'実質公債費比率（分子）の構造'!O$49</f>
        <v>65</v>
      </c>
      <c r="O45" s="176"/>
      <c r="P45" s="176"/>
    </row>
    <row r="46" spans="1:16" x14ac:dyDescent="0.15">
      <c r="A46" s="176" t="s">
        <v>69</v>
      </c>
      <c r="B46" s="176">
        <f>'実質公債費比率（分子）の構造'!K$48</f>
        <v>113</v>
      </c>
      <c r="C46" s="176"/>
      <c r="D46" s="176"/>
      <c r="E46" s="176">
        <f>'実質公債費比率（分子）の構造'!L$48</f>
        <v>74</v>
      </c>
      <c r="F46" s="176"/>
      <c r="G46" s="176"/>
      <c r="H46" s="176">
        <f>'実質公債費比率（分子）の構造'!M$48</f>
        <v>67</v>
      </c>
      <c r="I46" s="176"/>
      <c r="J46" s="176"/>
      <c r="K46" s="176">
        <f>'実質公債費比率（分子）の構造'!N$48</f>
        <v>68</v>
      </c>
      <c r="L46" s="176"/>
      <c r="M46" s="176"/>
      <c r="N46" s="176">
        <f>'実質公債費比率（分子）の構造'!O$48</f>
        <v>62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413</v>
      </c>
      <c r="C49" s="176"/>
      <c r="D49" s="176"/>
      <c r="E49" s="176">
        <f>'実質公債費比率（分子）の構造'!L$45</f>
        <v>410</v>
      </c>
      <c r="F49" s="176"/>
      <c r="G49" s="176"/>
      <c r="H49" s="176">
        <f>'実質公債費比率（分子）の構造'!M$45</f>
        <v>433</v>
      </c>
      <c r="I49" s="176"/>
      <c r="J49" s="176"/>
      <c r="K49" s="176">
        <f>'実質公債費比率（分子）の構造'!N$45</f>
        <v>431</v>
      </c>
      <c r="L49" s="176"/>
      <c r="M49" s="176"/>
      <c r="N49" s="176">
        <f>'実質公債費比率（分子）の構造'!O$45</f>
        <v>445</v>
      </c>
      <c r="O49" s="176"/>
      <c r="P49" s="176"/>
    </row>
    <row r="50" spans="1:16" x14ac:dyDescent="0.15">
      <c r="A50" s="176" t="s">
        <v>73</v>
      </c>
      <c r="B50" s="176" t="e">
        <f>NA()</f>
        <v>#N/A</v>
      </c>
      <c r="C50" s="176">
        <f>IF(ISNUMBER('実質公債費比率（分子）の構造'!K$53),'実質公債費比率（分子）の構造'!K$53,NA())</f>
        <v>188</v>
      </c>
      <c r="D50" s="176" t="e">
        <f>NA()</f>
        <v>#N/A</v>
      </c>
      <c r="E50" s="176" t="e">
        <f>NA()</f>
        <v>#N/A</v>
      </c>
      <c r="F50" s="176">
        <f>IF(ISNUMBER('実質公債費比率（分子）の構造'!L$53),'実質公債費比率（分子）の構造'!L$53,NA())</f>
        <v>176</v>
      </c>
      <c r="G50" s="176" t="e">
        <f>NA()</f>
        <v>#N/A</v>
      </c>
      <c r="H50" s="176" t="e">
        <f>NA()</f>
        <v>#N/A</v>
      </c>
      <c r="I50" s="176">
        <f>IF(ISNUMBER('実質公債費比率（分子）の構造'!M$53),'実質公債費比率（分子）の構造'!M$53,NA())</f>
        <v>178</v>
      </c>
      <c r="J50" s="176" t="e">
        <f>NA()</f>
        <v>#N/A</v>
      </c>
      <c r="K50" s="176" t="e">
        <f>NA()</f>
        <v>#N/A</v>
      </c>
      <c r="L50" s="176">
        <f>IF(ISNUMBER('実質公債費比率（分子）の構造'!N$53),'実質公債費比率（分子）の構造'!N$53,NA())</f>
        <v>176</v>
      </c>
      <c r="M50" s="176" t="e">
        <f>NA()</f>
        <v>#N/A</v>
      </c>
      <c r="N50" s="176" t="e">
        <f>NA()</f>
        <v>#N/A</v>
      </c>
      <c r="O50" s="176">
        <f>IF(ISNUMBER('実質公債費比率（分子）の構造'!O$53),'実質公債費比率（分子）の構造'!O$53,NA())</f>
        <v>198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4009</v>
      </c>
      <c r="E56" s="175"/>
      <c r="F56" s="175"/>
      <c r="G56" s="175">
        <f>'将来負担比率（分子）の構造'!J$52</f>
        <v>4077</v>
      </c>
      <c r="H56" s="175"/>
      <c r="I56" s="175"/>
      <c r="J56" s="175">
        <f>'将来負担比率（分子）の構造'!K$52</f>
        <v>4106</v>
      </c>
      <c r="K56" s="175"/>
      <c r="L56" s="175"/>
      <c r="M56" s="175">
        <f>'将来負担比率（分子）の構造'!L$52</f>
        <v>3982</v>
      </c>
      <c r="N56" s="175"/>
      <c r="O56" s="175"/>
      <c r="P56" s="175">
        <f>'将来負担比率（分子）の構造'!M$52</f>
        <v>3780</v>
      </c>
    </row>
    <row r="57" spans="1:16" x14ac:dyDescent="0.15">
      <c r="A57" s="175" t="s">
        <v>44</v>
      </c>
      <c r="B57" s="175"/>
      <c r="C57" s="175"/>
      <c r="D57" s="175">
        <f>'将来負担比率（分子）の構造'!I$51</f>
        <v>150</v>
      </c>
      <c r="E57" s="175"/>
      <c r="F57" s="175"/>
      <c r="G57" s="175">
        <f>'将来負担比率（分子）の構造'!J$51</f>
        <v>140</v>
      </c>
      <c r="H57" s="175"/>
      <c r="I57" s="175"/>
      <c r="J57" s="175">
        <f>'将来負担比率（分子）の構造'!K$51</f>
        <v>112</v>
      </c>
      <c r="K57" s="175"/>
      <c r="L57" s="175"/>
      <c r="M57" s="175">
        <f>'将来負担比率（分子）の構造'!L$51</f>
        <v>75</v>
      </c>
      <c r="N57" s="175"/>
      <c r="O57" s="175"/>
      <c r="P57" s="175">
        <f>'将来負担比率（分子）の構造'!M$51</f>
        <v>58</v>
      </c>
    </row>
    <row r="58" spans="1:16" x14ac:dyDescent="0.15">
      <c r="A58" s="175" t="s">
        <v>43</v>
      </c>
      <c r="B58" s="175"/>
      <c r="C58" s="175"/>
      <c r="D58" s="175">
        <f>'将来負担比率（分子）の構造'!I$50</f>
        <v>3126</v>
      </c>
      <c r="E58" s="175"/>
      <c r="F58" s="175"/>
      <c r="G58" s="175">
        <f>'将来負担比率（分子）の構造'!J$50</f>
        <v>2873</v>
      </c>
      <c r="H58" s="175"/>
      <c r="I58" s="175"/>
      <c r="J58" s="175">
        <f>'将来負担比率（分子）の構造'!K$50</f>
        <v>3271</v>
      </c>
      <c r="K58" s="175"/>
      <c r="L58" s="175"/>
      <c r="M58" s="175">
        <f>'将来負担比率（分子）の構造'!L$50</f>
        <v>3342</v>
      </c>
      <c r="N58" s="175"/>
      <c r="O58" s="175"/>
      <c r="P58" s="175">
        <f>'将来負担比率（分子）の構造'!M$50</f>
        <v>3361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13</v>
      </c>
      <c r="C61" s="175"/>
      <c r="D61" s="175"/>
      <c r="E61" s="175" t="str">
        <f>'将来負担比率（分子）の構造'!J$46</f>
        <v>-</v>
      </c>
      <c r="F61" s="175"/>
      <c r="G61" s="175"/>
      <c r="H61" s="175" t="str">
        <f>'将来負担比率（分子）の構造'!K$46</f>
        <v>-</v>
      </c>
      <c r="I61" s="175"/>
      <c r="J61" s="175"/>
      <c r="K61" s="175">
        <f>'将来負担比率（分子）の構造'!L$46</f>
        <v>377</v>
      </c>
      <c r="L61" s="175"/>
      <c r="M61" s="175"/>
      <c r="N61" s="175" t="str">
        <f>'将来負担比率（分子）の構造'!M$46</f>
        <v>-</v>
      </c>
      <c r="O61" s="175"/>
      <c r="P61" s="175"/>
    </row>
    <row r="62" spans="1:16" x14ac:dyDescent="0.15">
      <c r="A62" s="175" t="s">
        <v>37</v>
      </c>
      <c r="B62" s="175">
        <f>'将来負担比率（分子）の構造'!I$45</f>
        <v>488</v>
      </c>
      <c r="C62" s="175"/>
      <c r="D62" s="175"/>
      <c r="E62" s="175">
        <f>'将来負担比率（分子）の構造'!J$45</f>
        <v>436</v>
      </c>
      <c r="F62" s="175"/>
      <c r="G62" s="175"/>
      <c r="H62" s="175">
        <f>'将来負担比率（分子）の構造'!K$45</f>
        <v>368</v>
      </c>
      <c r="I62" s="175"/>
      <c r="J62" s="175"/>
      <c r="K62" s="175">
        <f>'将来負担比率（分子）の構造'!L$45</f>
        <v>378</v>
      </c>
      <c r="L62" s="175"/>
      <c r="M62" s="175"/>
      <c r="N62" s="175">
        <f>'将来負担比率（分子）の構造'!M$45</f>
        <v>351</v>
      </c>
      <c r="O62" s="175"/>
      <c r="P62" s="175"/>
    </row>
    <row r="63" spans="1:16" x14ac:dyDescent="0.15">
      <c r="A63" s="175" t="s">
        <v>36</v>
      </c>
      <c r="B63" s="175">
        <f>'将来負担比率（分子）の構造'!I$44</f>
        <v>462</v>
      </c>
      <c r="C63" s="175"/>
      <c r="D63" s="175"/>
      <c r="E63" s="175">
        <f>'将来負担比率（分子）の構造'!J$44</f>
        <v>453</v>
      </c>
      <c r="F63" s="175"/>
      <c r="G63" s="175"/>
      <c r="H63" s="175">
        <f>'将来負担比率（分子）の構造'!K$44</f>
        <v>430</v>
      </c>
      <c r="I63" s="175"/>
      <c r="J63" s="175"/>
      <c r="K63" s="175">
        <f>'将来負担比率（分子）の構造'!L$44</f>
        <v>336</v>
      </c>
      <c r="L63" s="175"/>
      <c r="M63" s="175"/>
      <c r="N63" s="175">
        <f>'将来負担比率（分子）の構造'!M$44</f>
        <v>296</v>
      </c>
      <c r="O63" s="175"/>
      <c r="P63" s="175"/>
    </row>
    <row r="64" spans="1:16" x14ac:dyDescent="0.15">
      <c r="A64" s="175" t="s">
        <v>35</v>
      </c>
      <c r="B64" s="175">
        <f>'将来負担比率（分子）の構造'!I$43</f>
        <v>628</v>
      </c>
      <c r="C64" s="175"/>
      <c r="D64" s="175"/>
      <c r="E64" s="175">
        <f>'将来負担比率（分子）の構造'!J$43</f>
        <v>621</v>
      </c>
      <c r="F64" s="175"/>
      <c r="G64" s="175"/>
      <c r="H64" s="175">
        <f>'将来負担比率（分子）の構造'!K$43</f>
        <v>540</v>
      </c>
      <c r="I64" s="175"/>
      <c r="J64" s="175"/>
      <c r="K64" s="175">
        <f>'将来負担比率（分子）の構造'!L$43</f>
        <v>548</v>
      </c>
      <c r="L64" s="175"/>
      <c r="M64" s="175"/>
      <c r="N64" s="175">
        <f>'将来負担比率（分子）の構造'!M$43</f>
        <v>566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4686</v>
      </c>
      <c r="C66" s="175"/>
      <c r="D66" s="175"/>
      <c r="E66" s="175">
        <f>'将来負担比率（分子）の構造'!J$41</f>
        <v>4898</v>
      </c>
      <c r="F66" s="175"/>
      <c r="G66" s="175"/>
      <c r="H66" s="175">
        <f>'将来負担比率（分子）の構造'!K$41</f>
        <v>4754</v>
      </c>
      <c r="I66" s="175"/>
      <c r="J66" s="175"/>
      <c r="K66" s="175">
        <f>'将来負担比率（分子）の構造'!L$41</f>
        <v>4849</v>
      </c>
      <c r="L66" s="175"/>
      <c r="M66" s="175"/>
      <c r="N66" s="175">
        <f>'将来負担比率（分子）の構造'!M$41</f>
        <v>4460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771</v>
      </c>
      <c r="C72" s="179">
        <f>基金残高に係る経年分析!G55</f>
        <v>772</v>
      </c>
      <c r="D72" s="179">
        <f>基金残高に係る経年分析!H55</f>
        <v>772</v>
      </c>
    </row>
    <row r="73" spans="1:16" x14ac:dyDescent="0.15">
      <c r="A73" s="178" t="s">
        <v>80</v>
      </c>
      <c r="B73" s="179">
        <f>基金残高に係る経年分析!F56</f>
        <v>1773</v>
      </c>
      <c r="C73" s="179">
        <f>基金残高に係る経年分析!G56</f>
        <v>1843</v>
      </c>
      <c r="D73" s="179">
        <f>基金残高に係る経年分析!H56</f>
        <v>1861</v>
      </c>
    </row>
    <row r="74" spans="1:16" x14ac:dyDescent="0.15">
      <c r="A74" s="178" t="s">
        <v>81</v>
      </c>
      <c r="B74" s="179">
        <f>基金残高に係る経年分析!F57</f>
        <v>1224</v>
      </c>
      <c r="C74" s="179">
        <f>基金残高に係る経年分析!G57</f>
        <v>1298</v>
      </c>
      <c r="D74" s="179">
        <f>基金残高に係る経年分析!H57</f>
        <v>1227</v>
      </c>
    </row>
  </sheetData>
  <sheetProtection algorithmName="SHA-512" hashValue="5PhsHPPLFWTdLsgJ7B7IpGGKxmpjRvOGMy2xjbNYKcfKJLuzk20nf2S33t6YhwS6Fv05HRjdrZtPlGYxZ3+3WA==" saltValue="kySasBfL//Bb70K9tqtT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2024-03-17T23:14:10Z</cp:lastPrinted>
  <dcterms:created xsi:type="dcterms:W3CDTF">2024-03-14T03:30:26Z</dcterms:created>
  <dcterms:modified xsi:type="dcterms:W3CDTF">2024-09-12T23:47:01Z</dcterms:modified>
  <cp:category/>
</cp:coreProperties>
</file>