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<sst xmlns="http://schemas.openxmlformats.org/spreadsheetml/2006/main" count="226" uniqueCount="111">
  <si>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</si>
  <si>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</si>
  <si>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</si>
  <si>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</si>
  <si>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</si>
  <si>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</si>
  <si>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</si>
  <si>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</si>
  <si>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</si>
  <si>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</si>
  <si>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</si>
  <si>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</si>
  <si>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</si>
  <si>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</si>
  <si>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</si>
  <si>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</si>
  <si>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</si>
  <si>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</si>
  <si>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</si>
  <si>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</si>
  <si>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</si>
  <si>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</si>
  <si>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</si>
  <si>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</si>
  <si>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</si>
  <si>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</si>
  <si>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</si>
  <si>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</si>
  <si>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</si>
  <si>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</si>
  <si>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</si>
  <si>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</si>
  <si>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</si>
  <si>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</si>
  <si>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</si>
  <si>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</si>
  <si>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</si>
  <si>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</si>
  <si>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</si>
  <si>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</si>
  <si>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</si>
  <si>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</si>
  <si>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</si>
  <si>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</si>
  <si>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</si>
  <si>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</si>
  <si>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</si>
  <si>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</si>
  <si>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</si>
  <si>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</si>
  <si>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</si>
  <si>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</si>
  <si>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</si>
  <si>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</si>
  <si>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</si>
  <si>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</si>
  <si>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</si>
  <si>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</si>
  <si>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</si>
  <si>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</si>
  <si>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</si>
  <si>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</si>
  <si>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</si>
  <si>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</si>
  <si>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</si>
  <si>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</si>
  <si>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</si>
  <si>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</si>
  <si>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</si>
  <si>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</si>
  <si>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</si>
  <si>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</si>
  <si>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</si>
  <si>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</si>
  <si>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</si>
  <si>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</si>
  <si>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</si>
  <si>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</si>
  <si>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</si>
  <si>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</si>
  <si>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</si>
  <si>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</si>
  <si>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</si>
  <si>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</si>
  <si>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</si>
  <si>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</si>
  <si>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</si>
  <si>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</si>
  <si>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</si>
  <si>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</si>
  <si>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</si>
  <si>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</si>
  <si>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</si>
  <si>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</si>
  <si>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</si>
  <si>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</si>
  <si>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川西町</t>
  </si>
  <si>
    <t>法非適用</t>
  </si>
  <si>
    <t>下水道事業</t>
  </si>
  <si>
    <t>公共下水道</t>
  </si>
  <si>
    <t>Cb1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</si>
  <si>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</si>
  <si>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</si>
  <si>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</si>
  <si>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</si>
  <si>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</si>
  <si>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</si>
  <si>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</si>
  <si>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公共・特環ともに50％前後で推移しており、経営改善が必要と考えられる。原因としては企業債残高が高い水準（④からも読み取れるとおり、事業規模と比較して公共約200％、特環約900％）で推移していることが考えられる。
⑤前年、平均と比べ補助に依存した比率となっている。原因としては下水道管渠の長寿命化事業を実施しており、汚水処理費用が上がっていることが考えられる。
⑥公共で122.64円、特環で371.01円となっており、企業債残高の減少により改善傾向にあると考えられる。
⑧順調に推移している。原因としては下水道整備時期が他団体と比較して早期に行われており、また、水洗化に対する貸付金制度があるためであると考えられる。</t>
    <rPh sb="57" eb="58">
      <t>ヨ</t>
    </rPh>
    <rPh sb="59" eb="60">
      <t>ト</t>
    </rPh>
    <rPh sb="66" eb="68">
      <t>ジギョウ</t>
    </rPh>
    <rPh sb="68" eb="70">
      <t>キボ</t>
    </rPh>
    <rPh sb="71" eb="73">
      <t>ヒカク</t>
    </rPh>
    <rPh sb="109" eb="111">
      <t>ゼンネン</t>
    </rPh>
    <rPh sb="112" eb="114">
      <t>ヘイキン</t>
    </rPh>
    <rPh sb="115" eb="116">
      <t>クラ</t>
    </rPh>
    <rPh sb="117" eb="119">
      <t>ホジョ</t>
    </rPh>
    <rPh sb="120" eb="122">
      <t>イゾン</t>
    </rPh>
    <rPh sb="124" eb="126">
      <t>ヒリツ</t>
    </rPh>
    <rPh sb="133" eb="135">
      <t>ゲンイン</t>
    </rPh>
    <rPh sb="139" eb="142">
      <t>ゲスイドウ</t>
    </rPh>
    <rPh sb="142" eb="144">
      <t>カンキョ</t>
    </rPh>
    <rPh sb="145" eb="149">
      <t>チョウジュミョウカ</t>
    </rPh>
    <rPh sb="149" eb="151">
      <t>ジギョウ</t>
    </rPh>
    <rPh sb="152" eb="154">
      <t>ジッシ</t>
    </rPh>
    <rPh sb="192" eb="193">
      <t>エン</t>
    </rPh>
    <rPh sb="203" eb="204">
      <t>エン</t>
    </rPh>
    <rPh sb="211" eb="214">
      <t>キギョウサイ</t>
    </rPh>
    <rPh sb="214" eb="216">
      <t>ザンダカ</t>
    </rPh>
    <rPh sb="217" eb="219">
      <t>ゲンショウ</t>
    </rPh>
    <rPh sb="222" eb="224">
      <t>カイゼン</t>
    </rPh>
    <rPh sb="224" eb="226">
      <t>ケイコウ</t>
    </rPh>
    <rPh sb="230" eb="231">
      <t>カンガ</t>
    </rPh>
    <rPh sb="238" eb="240">
      <t>ジュンチョウ</t>
    </rPh>
    <rPh sb="241" eb="243">
      <t>スイイ</t>
    </rPh>
    <rPh sb="248" eb="250">
      <t>ゲンイン</t>
    </rPh>
    <rPh sb="254" eb="257">
      <t>ゲスイドウ</t>
    </rPh>
    <rPh sb="257" eb="259">
      <t>セイビ</t>
    </rPh>
    <rPh sb="259" eb="261">
      <t>ジキ</t>
    </rPh>
    <rPh sb="262" eb="265">
      <t>タダンタイ</t>
    </rPh>
    <rPh sb="266" eb="268">
      <t>ヒカク</t>
    </rPh>
    <rPh sb="270" eb="272">
      <t>ソウキ</t>
    </rPh>
    <rPh sb="273" eb="274">
      <t>オコナ</t>
    </rPh>
    <rPh sb="283" eb="285">
      <t>スイセン</t>
    </rPh>
    <rPh sb="285" eb="286">
      <t>カ</t>
    </rPh>
    <rPh sb="287" eb="288">
      <t>タイ</t>
    </rPh>
    <rPh sb="290" eb="293">
      <t>カシツケキン</t>
    </rPh>
    <rPh sb="293" eb="295">
      <t>セイド</t>
    </rPh>
    <rPh sb="304" eb="305">
      <t>カンガ</t>
    </rPh>
    <phoneticPr fontId="4"/>
  </si>
  <si>
    <t>③昭和50年代から下水道を整備しており、H26年度から長寿命化計画に基づく老朽管渠の改築・更生を実施している。今後も長寿命化計画に基づく管渠改善を実施していく。</t>
    <rPh sb="1" eb="3">
      <t>ショウワ</t>
    </rPh>
    <rPh sb="5" eb="7">
      <t>ネンダイ</t>
    </rPh>
    <rPh sb="9" eb="12">
      <t>ゲスイドウ</t>
    </rPh>
    <rPh sb="13" eb="15">
      <t>セイビ</t>
    </rPh>
    <rPh sb="23" eb="25">
      <t>ネンド</t>
    </rPh>
    <rPh sb="27" eb="28">
      <t>チョウ</t>
    </rPh>
    <rPh sb="28" eb="31">
      <t>ジュミョウカ</t>
    </rPh>
    <rPh sb="31" eb="33">
      <t>ケイカク</t>
    </rPh>
    <rPh sb="34" eb="35">
      <t>モト</t>
    </rPh>
    <rPh sb="37" eb="39">
      <t>ロウキュウ</t>
    </rPh>
    <rPh sb="39" eb="41">
      <t>カンキョ</t>
    </rPh>
    <rPh sb="42" eb="44">
      <t>カイチク</t>
    </rPh>
    <rPh sb="45" eb="47">
      <t>コウセイ</t>
    </rPh>
    <rPh sb="48" eb="50">
      <t>ジッシ</t>
    </rPh>
    <rPh sb="55" eb="57">
      <t>コンゴ</t>
    </rPh>
    <rPh sb="58" eb="59">
      <t>チョウ</t>
    </rPh>
    <rPh sb="59" eb="62">
      <t>ジュミョウカ</t>
    </rPh>
    <rPh sb="62" eb="64">
      <t>ケイカク</t>
    </rPh>
    <rPh sb="65" eb="66">
      <t>モト</t>
    </rPh>
    <rPh sb="68" eb="70">
      <t>カンキョ</t>
    </rPh>
    <rPh sb="70" eb="72">
      <t>カイゼン</t>
    </rPh>
    <rPh sb="73" eb="75">
      <t>ジッシ</t>
    </rPh>
    <phoneticPr fontId="4"/>
  </si>
  <si>
    <t>全体的に老朽化が進んでいるため、長寿命化計画に基づく改築事業を進めていく必要があるが、経営の健全性を考慮し、使用料の改定を視野に入れる必要があると考えられる。平成29年度での地方公営企業法適化に向けて整備中であり、適正な使用料について検討していく。</t>
    <rPh sb="0" eb="3">
      <t>ゼンタイテキ</t>
    </rPh>
    <rPh sb="4" eb="6">
      <t>ロウキュウ</t>
    </rPh>
    <rPh sb="6" eb="7">
      <t>カ</t>
    </rPh>
    <rPh sb="8" eb="9">
      <t>スス</t>
    </rPh>
    <rPh sb="16" eb="20">
      <t>チョウジュミョウカ</t>
    </rPh>
    <rPh sb="20" eb="22">
      <t>ケイカク</t>
    </rPh>
    <rPh sb="23" eb="24">
      <t>モト</t>
    </rPh>
    <rPh sb="26" eb="28">
      <t>カイチク</t>
    </rPh>
    <rPh sb="28" eb="30">
      <t>ジギョウ</t>
    </rPh>
    <rPh sb="31" eb="32">
      <t>スス</t>
    </rPh>
    <rPh sb="36" eb="38">
      <t>ヒツヨウ</t>
    </rPh>
    <rPh sb="43" eb="45">
      <t>ケイエイ</t>
    </rPh>
    <rPh sb="46" eb="49">
      <t>ケンゼンセイ</t>
    </rPh>
    <rPh sb="50" eb="52">
      <t>コウリョ</t>
    </rPh>
    <rPh sb="54" eb="57">
      <t>シヨウリョウ</t>
    </rPh>
    <rPh sb="58" eb="60">
      <t>カイテイ</t>
    </rPh>
    <rPh sb="61" eb="63">
      <t>シヤ</t>
    </rPh>
    <rPh sb="64" eb="65">
      <t>イ</t>
    </rPh>
    <rPh sb="67" eb="69">
      <t>ヒツヨウ</t>
    </rPh>
    <rPh sb="73" eb="74">
      <t>カンガ</t>
    </rPh>
    <rPh sb="79" eb="81">
      <t>ヘイセイ</t>
    </rPh>
    <rPh sb="83" eb="85">
      <t>ネンド</t>
    </rPh>
    <rPh sb="87" eb="89">
      <t>チホウ</t>
    </rPh>
    <rPh sb="89" eb="91">
      <t>コウエイ</t>
    </rPh>
    <rPh sb="91" eb="93">
      <t>キギョウ</t>
    </rPh>
    <rPh sb="93" eb="94">
      <t>ホウ</t>
    </rPh>
    <rPh sb="94" eb="96">
      <t>テキカ</t>
    </rPh>
    <rPh sb="97" eb="98">
      <t>ム</t>
    </rPh>
    <rPh sb="100" eb="103">
      <t>セイビチュウ</t>
    </rPh>
    <rPh sb="107" eb="109">
      <t>テキセイ</t>
    </rPh>
    <rPh sb="110" eb="113">
      <t>シヨウリョウ</t>
    </rPh>
    <rPh sb="117" eb="11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</si>
</sst>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0.19</c:v>
                </c:pt>
              </c:numCache>
            </c:numRef>
          </c:val>
        </c:ser>
        <c:dLbls>
          <c:showLegendKey val="0"/>
          <c:showVal val="0"/>
          <c:showCatName val="0"/>
          <c:showSerName val="0"/>
          <c:showPercent val="0"/>
          <c:showBubbleSize val="0"/>
        </c:dLbls>
        <c:gapWidth val="150"/>
        <c:axId val="108027264"/>
        <c:axId val="1113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0.15</c:v>
                </c:pt>
                <c:pt idx="2">
                  <c:v>0.09</c:v>
                </c:pt>
                <c:pt idx="3">
                  <c:v>0.19</c:v>
                </c:pt>
                <c:pt idx="4">
                  <c:v>7.0000000000000007E-2</c:v>
                </c:pt>
              </c:numCache>
            </c:numRef>
          </c:val>
          <c:smooth val="0"/>
        </c:ser>
        <c:dLbls>
          <c:showLegendKey val="0"/>
          <c:showVal val="0"/>
          <c:showCatName val="0"/>
          <c:showSerName val="0"/>
          <c:showPercent val="0"/>
          <c:showBubbleSize val="0"/>
        </c:dLbls>
        <c:marker val="1"/>
        <c:smooth val="0"/>
        <c:axId val="108027264"/>
        <c:axId val="111306240"/>
      </c:lineChart>
      <c:dateAx>
        <c:axId val="108027264"/>
        <c:scaling>
          <c:orientation val="minMax"/>
        </c:scaling>
        <c:delete val="1"/>
        <c:axPos val="b"/>
        <c:numFmt formatCode="ge" sourceLinked="1"/>
        <c:majorTickMark val="none"/>
        <c:minorTickMark val="none"/>
        <c:tickLblPos val="none"/>
        <c:crossAx val="111306240"/>
        <c:crosses val="autoZero"/>
        <c:auto val="1"/>
        <c:lblOffset val="100"/>
        <c:baseTimeUnit val="years"/>
      </c:dateAx>
      <c:valAx>
        <c:axId val="1113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115712"/>
        <c:axId val="1121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58.33</c:v>
                </c:pt>
                <c:pt idx="1">
                  <c:v>66.989999999999995</c:v>
                </c:pt>
                <c:pt idx="2">
                  <c:v>68.33</c:v>
                </c:pt>
                <c:pt idx="3">
                  <c:v>65.22</c:v>
                </c:pt>
                <c:pt idx="4">
                  <c:v>62.16</c:v>
                </c:pt>
              </c:numCache>
            </c:numRef>
          </c:val>
          <c:smooth val="0"/>
        </c:ser>
        <c:dLbls>
          <c:showLegendKey val="0"/>
          <c:showVal val="0"/>
          <c:showCatName val="0"/>
          <c:showSerName val="0"/>
          <c:showPercent val="0"/>
          <c:showBubbleSize val="0"/>
        </c:dLbls>
        <c:marker val="1"/>
        <c:smooth val="0"/>
        <c:axId val="112115712"/>
        <c:axId val="112117632"/>
      </c:lineChart>
      <c:dateAx>
        <c:axId val="112115712"/>
        <c:scaling>
          <c:orientation val="minMax"/>
        </c:scaling>
        <c:delete val="1"/>
        <c:axPos val="b"/>
        <c:numFmt formatCode="ge" sourceLinked="1"/>
        <c:majorTickMark val="none"/>
        <c:minorTickMark val="none"/>
        <c:tickLblPos val="none"/>
        <c:crossAx val="112117632"/>
        <c:crosses val="autoZero"/>
        <c:auto val="1"/>
        <c:lblOffset val="100"/>
        <c:baseTimeUnit val="years"/>
      </c:dateAx>
      <c:valAx>
        <c:axId val="1121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96.3</c:v>
                </c:pt>
                <c:pt idx="1">
                  <c:v>96.3</c:v>
                </c:pt>
                <c:pt idx="2">
                  <c:v>96.36</c:v>
                </c:pt>
                <c:pt idx="3">
                  <c:v>96.44</c:v>
                </c:pt>
                <c:pt idx="4">
                  <c:v>98.11</c:v>
                </c:pt>
              </c:numCache>
            </c:numRef>
          </c:val>
        </c:ser>
        <c:dLbls>
          <c:showLegendKey val="0"/>
          <c:showVal val="0"/>
          <c:showCatName val="0"/>
          <c:showSerName val="0"/>
          <c:showPercent val="0"/>
          <c:showBubbleSize val="0"/>
        </c:dLbls>
        <c:gapWidth val="150"/>
        <c:axId val="112156032"/>
        <c:axId val="1121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89.51</c:v>
                </c:pt>
                <c:pt idx="1">
                  <c:v>90.49</c:v>
                </c:pt>
                <c:pt idx="2">
                  <c:v>92.52</c:v>
                </c:pt>
                <c:pt idx="3">
                  <c:v>92.94</c:v>
                </c:pt>
                <c:pt idx="4">
                  <c:v>95.73</c:v>
                </c:pt>
              </c:numCache>
            </c:numRef>
          </c:val>
          <c:smooth val="0"/>
        </c:ser>
        <c:dLbls>
          <c:showLegendKey val="0"/>
          <c:showVal val="0"/>
          <c:showCatName val="0"/>
          <c:showSerName val="0"/>
          <c:showPercent val="0"/>
          <c:showBubbleSize val="0"/>
        </c:dLbls>
        <c:marker val="1"/>
        <c:smooth val="0"/>
        <c:axId val="112156032"/>
        <c:axId val="112162304"/>
      </c:lineChart>
      <c:dateAx>
        <c:axId val="112156032"/>
        <c:scaling>
          <c:orientation val="minMax"/>
        </c:scaling>
        <c:delete val="1"/>
        <c:axPos val="b"/>
        <c:numFmt formatCode="ge" sourceLinked="1"/>
        <c:majorTickMark val="none"/>
        <c:minorTickMark val="none"/>
        <c:tickLblPos val="none"/>
        <c:crossAx val="112162304"/>
        <c:crosses val="autoZero"/>
        <c:auto val="1"/>
        <c:lblOffset val="100"/>
        <c:baseTimeUnit val="years"/>
      </c:dateAx>
      <c:valAx>
        <c:axId val="1121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59.14</c:v>
                </c:pt>
                <c:pt idx="1">
                  <c:v>52.69</c:v>
                </c:pt>
                <c:pt idx="2">
                  <c:v>44.38</c:v>
                </c:pt>
                <c:pt idx="3">
                  <c:v>61.92</c:v>
                </c:pt>
                <c:pt idx="4">
                  <c:v>59.43</c:v>
                </c:pt>
              </c:numCache>
            </c:numRef>
          </c:val>
        </c:ser>
        <c:dLbls>
          <c:showLegendKey val="0"/>
          <c:showVal val="0"/>
          <c:showCatName val="0"/>
          <c:showSerName val="0"/>
          <c:showPercent val="0"/>
          <c:showBubbleSize val="0"/>
        </c:dLbls>
        <c:gapWidth val="150"/>
        <c:axId val="111324160"/>
        <c:axId val="1113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24160"/>
        <c:axId val="111338624"/>
      </c:lineChart>
      <c:dateAx>
        <c:axId val="111324160"/>
        <c:scaling>
          <c:orientation val="minMax"/>
        </c:scaling>
        <c:delete val="1"/>
        <c:axPos val="b"/>
        <c:numFmt formatCode="ge" sourceLinked="1"/>
        <c:majorTickMark val="none"/>
        <c:minorTickMark val="none"/>
        <c:tickLblPos val="none"/>
        <c:crossAx val="111338624"/>
        <c:crosses val="autoZero"/>
        <c:auto val="1"/>
        <c:lblOffset val="100"/>
        <c:baseTimeUnit val="years"/>
      </c:dateAx>
      <c:valAx>
        <c:axId val="1113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377024"/>
        <c:axId val="1113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77024"/>
        <c:axId val="111383296"/>
      </c:lineChart>
      <c:dateAx>
        <c:axId val="111377024"/>
        <c:scaling>
          <c:orientation val="minMax"/>
        </c:scaling>
        <c:delete val="1"/>
        <c:axPos val="b"/>
        <c:numFmt formatCode="ge" sourceLinked="1"/>
        <c:majorTickMark val="none"/>
        <c:minorTickMark val="none"/>
        <c:tickLblPos val="none"/>
        <c:crossAx val="111383296"/>
        <c:crosses val="autoZero"/>
        <c:auto val="1"/>
        <c:lblOffset val="100"/>
        <c:baseTimeUnit val="years"/>
      </c:dateAx>
      <c:valAx>
        <c:axId val="1113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03616"/>
        <c:axId val="1115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03616"/>
        <c:axId val="111509888"/>
      </c:lineChart>
      <c:dateAx>
        <c:axId val="111503616"/>
        <c:scaling>
          <c:orientation val="minMax"/>
        </c:scaling>
        <c:delete val="1"/>
        <c:axPos val="b"/>
        <c:numFmt formatCode="ge" sourceLinked="1"/>
        <c:majorTickMark val="none"/>
        <c:minorTickMark val="none"/>
        <c:tickLblPos val="none"/>
        <c:crossAx val="111509888"/>
        <c:crosses val="autoZero"/>
        <c:auto val="1"/>
        <c:lblOffset val="100"/>
        <c:baseTimeUnit val="years"/>
      </c:dateAx>
      <c:valAx>
        <c:axId val="1115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27808"/>
        <c:axId val="1115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27808"/>
        <c:axId val="111534080"/>
      </c:lineChart>
      <c:dateAx>
        <c:axId val="111527808"/>
        <c:scaling>
          <c:orientation val="minMax"/>
        </c:scaling>
        <c:delete val="1"/>
        <c:axPos val="b"/>
        <c:numFmt formatCode="ge" sourceLinked="1"/>
        <c:majorTickMark val="none"/>
        <c:minorTickMark val="none"/>
        <c:tickLblPos val="none"/>
        <c:crossAx val="111534080"/>
        <c:crosses val="autoZero"/>
        <c:auto val="1"/>
        <c:lblOffset val="100"/>
        <c:baseTimeUnit val="years"/>
      </c:dateAx>
      <c:valAx>
        <c:axId val="1115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96064"/>
        <c:axId val="1118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96064"/>
        <c:axId val="111897984"/>
      </c:lineChart>
      <c:dateAx>
        <c:axId val="111896064"/>
        <c:scaling>
          <c:orientation val="minMax"/>
        </c:scaling>
        <c:delete val="1"/>
        <c:axPos val="b"/>
        <c:numFmt formatCode="ge" sourceLinked="1"/>
        <c:majorTickMark val="none"/>
        <c:minorTickMark val="none"/>
        <c:tickLblPos val="none"/>
        <c:crossAx val="111897984"/>
        <c:crosses val="autoZero"/>
        <c:auto val="1"/>
        <c:lblOffset val="100"/>
        <c:baseTimeUnit val="years"/>
      </c:dateAx>
      <c:valAx>
        <c:axId val="1118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297.25</c:v>
                </c:pt>
                <c:pt idx="1">
                  <c:v>225.41</c:v>
                </c:pt>
                <c:pt idx="2">
                  <c:v>312.95</c:v>
                </c:pt>
                <c:pt idx="3">
                  <c:v>230.06</c:v>
                </c:pt>
                <c:pt idx="4">
                  <c:v>212.28</c:v>
                </c:pt>
              </c:numCache>
            </c:numRef>
          </c:val>
        </c:ser>
        <c:dLbls>
          <c:showLegendKey val="0"/>
          <c:showVal val="0"/>
          <c:showCatName val="0"/>
          <c:showSerName val="0"/>
          <c:showPercent val="0"/>
          <c:showBubbleSize val="0"/>
        </c:dLbls>
        <c:gapWidth val="150"/>
        <c:axId val="111932544"/>
        <c:axId val="1119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1291.73</c:v>
                </c:pt>
                <c:pt idx="1">
                  <c:v>1211.97</c:v>
                </c:pt>
                <c:pt idx="2">
                  <c:v>987.09</c:v>
                </c:pt>
                <c:pt idx="3">
                  <c:v>904.16</c:v>
                </c:pt>
                <c:pt idx="4">
                  <c:v>641.22</c:v>
                </c:pt>
              </c:numCache>
            </c:numRef>
          </c:val>
          <c:smooth val="0"/>
        </c:ser>
        <c:dLbls>
          <c:showLegendKey val="0"/>
          <c:showVal val="0"/>
          <c:showCatName val="0"/>
          <c:showSerName val="0"/>
          <c:showPercent val="0"/>
          <c:showBubbleSize val="0"/>
        </c:dLbls>
        <c:marker val="1"/>
        <c:smooth val="0"/>
        <c:axId val="111932544"/>
        <c:axId val="111934464"/>
      </c:lineChart>
      <c:dateAx>
        <c:axId val="111932544"/>
        <c:scaling>
          <c:orientation val="minMax"/>
        </c:scaling>
        <c:delete val="1"/>
        <c:axPos val="b"/>
        <c:numFmt formatCode="ge" sourceLinked="1"/>
        <c:majorTickMark val="none"/>
        <c:minorTickMark val="none"/>
        <c:tickLblPos val="none"/>
        <c:crossAx val="111934464"/>
        <c:crosses val="autoZero"/>
        <c:auto val="1"/>
        <c:lblOffset val="100"/>
        <c:baseTimeUnit val="years"/>
      </c:dateAx>
      <c:valAx>
        <c:axId val="1119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53.18</c:v>
                </c:pt>
                <c:pt idx="1">
                  <c:v>54.37</c:v>
                </c:pt>
                <c:pt idx="2">
                  <c:v>62.89</c:v>
                </c:pt>
                <c:pt idx="3">
                  <c:v>66.45</c:v>
                </c:pt>
                <c:pt idx="4">
                  <c:v>65.98</c:v>
                </c:pt>
              </c:numCache>
            </c:numRef>
          </c:val>
        </c:ser>
        <c:dLbls>
          <c:showLegendKey val="0"/>
          <c:showVal val="0"/>
          <c:showCatName val="0"/>
          <c:showSerName val="0"/>
          <c:showPercent val="0"/>
          <c:showBubbleSize val="0"/>
        </c:dLbls>
        <c:gapWidth val="150"/>
        <c:axId val="111985408"/>
        <c:axId val="1119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63.17</c:v>
                </c:pt>
                <c:pt idx="1">
                  <c:v>64.91</c:v>
                </c:pt>
                <c:pt idx="2">
                  <c:v>66.14</c:v>
                </c:pt>
                <c:pt idx="3">
                  <c:v>69.72</c:v>
                </c:pt>
                <c:pt idx="4">
                  <c:v>71.48</c:v>
                </c:pt>
              </c:numCache>
            </c:numRef>
          </c:val>
          <c:smooth val="0"/>
        </c:ser>
        <c:dLbls>
          <c:showLegendKey val="0"/>
          <c:showVal val="0"/>
          <c:showCatName val="0"/>
          <c:showSerName val="0"/>
          <c:showPercent val="0"/>
          <c:showBubbleSize val="0"/>
        </c:dLbls>
        <c:marker val="1"/>
        <c:smooth val="0"/>
        <c:axId val="111985408"/>
        <c:axId val="111987328"/>
      </c:lineChart>
      <c:dateAx>
        <c:axId val="111985408"/>
        <c:scaling>
          <c:orientation val="minMax"/>
        </c:scaling>
        <c:delete val="1"/>
        <c:axPos val="b"/>
        <c:numFmt formatCode="ge" sourceLinked="1"/>
        <c:majorTickMark val="none"/>
        <c:minorTickMark val="none"/>
        <c:tickLblPos val="none"/>
        <c:crossAx val="111987328"/>
        <c:crosses val="autoZero"/>
        <c:auto val="1"/>
        <c:lblOffset val="100"/>
        <c:baseTimeUnit val="years"/>
      </c:dateAx>
      <c:valAx>
        <c:axId val="1119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143.88999999999999</c:v>
                </c:pt>
                <c:pt idx="1">
                  <c:v>142.22999999999999</c:v>
                </c:pt>
                <c:pt idx="2">
                  <c:v>125.27</c:v>
                </c:pt>
                <c:pt idx="3">
                  <c:v>120.04</c:v>
                </c:pt>
                <c:pt idx="4">
                  <c:v>122.64</c:v>
                </c:pt>
              </c:numCache>
            </c:numRef>
          </c:val>
        </c:ser>
        <c:dLbls>
          <c:showLegendKey val="0"/>
          <c:showVal val="0"/>
          <c:showCatName val="0"/>
          <c:showSerName val="0"/>
          <c:showPercent val="0"/>
          <c:showBubbleSize val="0"/>
        </c:dLbls>
        <c:gapWidth val="150"/>
        <c:axId val="112071040"/>
        <c:axId val="1120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146.65</c:v>
                </c:pt>
                <c:pt idx="1">
                  <c:v>149.44</c:v>
                </c:pt>
                <c:pt idx="2">
                  <c:v>153.74</c:v>
                </c:pt>
                <c:pt idx="3">
                  <c:v>150.53</c:v>
                </c:pt>
                <c:pt idx="4">
                  <c:v>170.07</c:v>
                </c:pt>
              </c:numCache>
            </c:numRef>
          </c:val>
          <c:smooth val="0"/>
        </c:ser>
        <c:dLbls>
          <c:showLegendKey val="0"/>
          <c:showVal val="0"/>
          <c:showCatName val="0"/>
          <c:showSerName val="0"/>
          <c:showPercent val="0"/>
          <c:showBubbleSize val="0"/>
        </c:dLbls>
        <c:marker val="1"/>
        <c:smooth val="0"/>
        <c:axId val="112071040"/>
        <c:axId val="112072960"/>
      </c:lineChart>
      <c:dateAx>
        <c:axId val="112071040"/>
        <c:scaling>
          <c:orientation val="minMax"/>
        </c:scaling>
        <c:delete val="1"/>
        <c:axPos val="b"/>
        <c:numFmt formatCode="ge" sourceLinked="1"/>
        <c:majorTickMark val="none"/>
        <c:minorTickMark val="none"/>
        <c:tickLblPos val="none"/>
        <c:crossAx val="112072960"/>
        <c:crosses val="autoZero"/>
        <c:auto val="1"/>
        <c:lblOffset val="100"/>
        <c:baseTimeUnit val="years"/>
      </c:dateAx>
      <c:valAx>
        <c:axId val="1120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奈良県　川西町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Cb1</v>
      </c>
      <c r="X8" s="70"/>
      <c r="Y8" s="70"/>
      <c r="Z8" s="70"/>
      <c r="AA8" s="70"/>
      <c r="AB8" s="70"/>
      <c r="AC8" s="70"/>
      <c r="AD8" s="3"/>
      <c r="AE8" s="3"/>
      <c r="AF8" s="3"/>
      <c r="AG8" s="3"/>
      <c r="AH8" s="3"/>
      <c r="AI8" s="3"/>
      <c r="AJ8" s="3"/>
      <c r="AK8" s="3"/>
      <c r="AL8" s="64">
        <f>データ!R6</f>
        <v>8773</v>
      </c>
      <c r="AM8" s="64"/>
      <c r="AN8" s="64"/>
      <c r="AO8" s="64"/>
      <c r="AP8" s="64"/>
      <c r="AQ8" s="64"/>
      <c r="AR8" s="64"/>
      <c r="AS8" s="64"/>
      <c r="AT8" s="63">
        <f>データ!S6</f>
        <v>5.93</v>
      </c>
      <c r="AU8" s="63"/>
      <c r="AV8" s="63"/>
      <c r="AW8" s="63"/>
      <c r="AX8" s="63"/>
      <c r="AY8" s="63"/>
      <c r="AZ8" s="63"/>
      <c r="BA8" s="63"/>
      <c r="BB8" s="63">
        <f>データ!T6</f>
        <v>1479.43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61.34</v>
      </c>
      <c r="Q10" s="63"/>
      <c r="R10" s="63"/>
      <c r="S10" s="63"/>
      <c r="T10" s="63"/>
      <c r="U10" s="63"/>
      <c r="V10" s="63"/>
      <c r="W10" s="63">
        <f>データ!P6</f>
        <v>84</v>
      </c>
      <c r="X10" s="63"/>
      <c r="Y10" s="63"/>
      <c r="Z10" s="63"/>
      <c r="AA10" s="63"/>
      <c r="AB10" s="63"/>
      <c r="AC10" s="63"/>
      <c r="AD10" s="64">
        <f>データ!Q6</f>
        <v>2260</v>
      </c>
      <c r="AE10" s="64"/>
      <c r="AF10" s="64"/>
      <c r="AG10" s="64"/>
      <c r="AH10" s="64"/>
      <c r="AI10" s="64"/>
      <c r="AJ10" s="64"/>
      <c r="AK10" s="2"/>
      <c r="AL10" s="64">
        <f>データ!U6</f>
        <v>5400</v>
      </c>
      <c r="AM10" s="64"/>
      <c r="AN10" s="64"/>
      <c r="AO10" s="64"/>
      <c r="AP10" s="64"/>
      <c r="AQ10" s="64"/>
      <c r="AR10" s="64"/>
      <c r="AS10" s="64"/>
      <c r="AT10" s="63">
        <f>データ!V6</f>
        <v>0.9</v>
      </c>
      <c r="AU10" s="63"/>
      <c r="AV10" s="63"/>
      <c r="AW10" s="63"/>
      <c r="AX10" s="63"/>
      <c r="AY10" s="63"/>
      <c r="AZ10" s="63"/>
      <c r="BA10" s="63"/>
      <c r="BB10" s="63">
        <f>データ!W6</f>
        <v>6000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293610</v>
      </c>
      <c r="D6" s="31">
        <f t="shared" si="3"/>
        <v>47</v>
      </c>
      <c r="E6" s="31">
        <f t="shared" si="3"/>
        <v>17</v>
      </c>
      <c r="F6" s="31">
        <f t="shared" si="3"/>
        <v>1</v>
      </c>
      <c r="G6" s="31">
        <f t="shared" si="3"/>
        <v>0</v>
      </c>
      <c r="H6" s="31" t="str">
        <f t="shared" si="3"/>
        <v>奈良県　川西町</v>
      </c>
      <c r="I6" s="31" t="str">
        <f t="shared" si="3"/>
        <v>法非適用</v>
      </c>
      <c r="J6" s="31" t="str">
        <f t="shared" si="3"/>
        <v>下水道事業</v>
      </c>
      <c r="K6" s="31" t="str">
        <f t="shared" si="3"/>
        <v>公共下水道</v>
      </c>
      <c r="L6" s="31" t="str">
        <f t="shared" si="3"/>
        <v>Cb1</v>
      </c>
      <c r="M6" s="32" t="str">
        <f t="shared" si="3"/>
        <v>-</v>
      </c>
      <c r="N6" s="32" t="str">
        <f t="shared" si="3"/>
        <v>該当数値なし</v>
      </c>
      <c r="O6" s="32">
        <f t="shared" si="3"/>
        <v>61.34</v>
      </c>
      <c r="P6" s="32">
        <f t="shared" si="3"/>
        <v>84</v>
      </c>
      <c r="Q6" s="32">
        <f t="shared" si="3"/>
        <v>2260</v>
      </c>
      <c r="R6" s="32">
        <f t="shared" si="3"/>
        <v>8773</v>
      </c>
      <c r="S6" s="32">
        <f t="shared" si="3"/>
        <v>5.93</v>
      </c>
      <c r="T6" s="32">
        <f t="shared" si="3"/>
        <v>1479.43</v>
      </c>
      <c r="U6" s="32">
        <f t="shared" si="3"/>
        <v>5400</v>
      </c>
      <c r="V6" s="32">
        <f t="shared" si="3"/>
        <v>0.9</v>
      </c>
      <c r="W6" s="32">
        <f t="shared" si="3"/>
        <v>6000</v>
      </c>
      <c r="X6" s="33">
        <f>IF(X7="",NA(),X7)</f>
        <v>59.14</v>
      </c>
      <c r="Y6" s="33">
        <f t="shared" ref="Y6:AG6" si="4">IF(Y7="",NA(),Y7)</f>
        <v>52.69</v>
      </c>
      <c r="Z6" s="33">
        <f t="shared" si="4"/>
        <v>44.38</v>
      </c>
      <c r="AA6" s="33">
        <f t="shared" si="4"/>
        <v>61.92</v>
      </c>
      <c r="AB6" s="33">
        <f t="shared" si="4"/>
        <v>59.43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297.25</v>
      </c>
      <c r="BF6" s="33">
        <f t="shared" ref="BF6:BN6" si="7">IF(BF7="",NA(),BF7)</f>
        <v>225.41</v>
      </c>
      <c r="BG6" s="33">
        <f t="shared" si="7"/>
        <v>312.95</v>
      </c>
      <c r="BH6" s="33">
        <f t="shared" si="7"/>
        <v>230.06</v>
      </c>
      <c r="BI6" s="33">
        <f t="shared" si="7"/>
        <v>212.28</v>
      </c>
      <c r="BJ6" s="33">
        <f t="shared" si="7"/>
        <v>1291.73</v>
      </c>
      <c r="BK6" s="33">
        <f t="shared" si="7"/>
        <v>1211.97</v>
      </c>
      <c r="BL6" s="33">
        <f t="shared" si="7"/>
        <v>987.09</v>
      </c>
      <c r="BM6" s="33">
        <f t="shared" si="7"/>
        <v>904.16</v>
      </c>
      <c r="BN6" s="33">
        <f t="shared" si="7"/>
        <v>641.22</v>
      </c>
      <c r="BO6" s="32" t="str">
        <f>IF(BO7="","",IF(BO7="-","【-】","【"&amp;SUBSTITUTE(TEXT(BO7,"#,##0.00"),"-","△")&amp;"】"))</f>
        <v>【776.35】</v>
      </c>
      <c r="BP6" s="33">
        <f>IF(BP7="",NA(),BP7)</f>
        <v>53.18</v>
      </c>
      <c r="BQ6" s="33">
        <f t="shared" ref="BQ6:BY6" si="8">IF(BQ7="",NA(),BQ7)</f>
        <v>54.37</v>
      </c>
      <c r="BR6" s="33">
        <f t="shared" si="8"/>
        <v>62.89</v>
      </c>
      <c r="BS6" s="33">
        <f t="shared" si="8"/>
        <v>66.45</v>
      </c>
      <c r="BT6" s="33">
        <f t="shared" si="8"/>
        <v>65.98</v>
      </c>
      <c r="BU6" s="33">
        <f t="shared" si="8"/>
        <v>63.17</v>
      </c>
      <c r="BV6" s="33">
        <f t="shared" si="8"/>
        <v>64.91</v>
      </c>
      <c r="BW6" s="33">
        <f t="shared" si="8"/>
        <v>66.14</v>
      </c>
      <c r="BX6" s="33">
        <f t="shared" si="8"/>
        <v>69.72</v>
      </c>
      <c r="BY6" s="33">
        <f t="shared" si="8"/>
        <v>71.48</v>
      </c>
      <c r="BZ6" s="32" t="str">
        <f>IF(BZ7="","",IF(BZ7="-","【-】","【"&amp;SUBSTITUTE(TEXT(BZ7,"#,##0.00"),"-","△")&amp;"】"))</f>
        <v>【96.57】</v>
      </c>
      <c r="CA6" s="33">
        <f>IF(CA7="",NA(),CA7)</f>
        <v>143.88999999999999</v>
      </c>
      <c r="CB6" s="33">
        <f t="shared" ref="CB6:CJ6" si="9">IF(CB7="",NA(),CB7)</f>
        <v>142.22999999999999</v>
      </c>
      <c r="CC6" s="33">
        <f t="shared" si="9"/>
        <v>125.27</v>
      </c>
      <c r="CD6" s="33">
        <f t="shared" si="9"/>
        <v>120.04</v>
      </c>
      <c r="CE6" s="33">
        <f t="shared" si="9"/>
        <v>122.64</v>
      </c>
      <c r="CF6" s="33">
        <f t="shared" si="9"/>
        <v>146.65</v>
      </c>
      <c r="CG6" s="33">
        <f t="shared" si="9"/>
        <v>149.44</v>
      </c>
      <c r="CH6" s="33">
        <f t="shared" si="9"/>
        <v>153.74</v>
      </c>
      <c r="CI6" s="33">
        <f t="shared" si="9"/>
        <v>150.53</v>
      </c>
      <c r="CJ6" s="33">
        <f t="shared" si="9"/>
        <v>170.07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58.33</v>
      </c>
      <c r="CR6" s="33">
        <f t="shared" si="10"/>
        <v>66.989999999999995</v>
      </c>
      <c r="CS6" s="33">
        <f t="shared" si="10"/>
        <v>68.33</v>
      </c>
      <c r="CT6" s="33">
        <f t="shared" si="10"/>
        <v>65.22</v>
      </c>
      <c r="CU6" s="33">
        <f t="shared" si="10"/>
        <v>62.16</v>
      </c>
      <c r="CV6" s="32" t="str">
        <f>IF(CV7="","",IF(CV7="-","【-】","【"&amp;SUBSTITUTE(TEXT(CV7,"#,##0.00"),"-","△")&amp;"】"))</f>
        <v>【60.35】</v>
      </c>
      <c r="CW6" s="33">
        <f>IF(CW7="",NA(),CW7)</f>
        <v>96.3</v>
      </c>
      <c r="CX6" s="33">
        <f t="shared" ref="CX6:DF6" si="11">IF(CX7="",NA(),CX7)</f>
        <v>96.3</v>
      </c>
      <c r="CY6" s="33">
        <f t="shared" si="11"/>
        <v>96.36</v>
      </c>
      <c r="CZ6" s="33">
        <f t="shared" si="11"/>
        <v>96.44</v>
      </c>
      <c r="DA6" s="33">
        <f t="shared" si="11"/>
        <v>98.11</v>
      </c>
      <c r="DB6" s="33">
        <f t="shared" si="11"/>
        <v>89.51</v>
      </c>
      <c r="DC6" s="33">
        <f t="shared" si="11"/>
        <v>90.49</v>
      </c>
      <c r="DD6" s="33">
        <f t="shared" si="11"/>
        <v>92.52</v>
      </c>
      <c r="DE6" s="33">
        <f t="shared" si="11"/>
        <v>92.94</v>
      </c>
      <c r="DF6" s="33">
        <f t="shared" si="11"/>
        <v>95.73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0.19</v>
      </c>
      <c r="EI6" s="33">
        <f t="shared" si="14"/>
        <v>0.39</v>
      </c>
      <c r="EJ6" s="33">
        <f t="shared" si="14"/>
        <v>0.15</v>
      </c>
      <c r="EK6" s="33">
        <f t="shared" si="14"/>
        <v>0.09</v>
      </c>
      <c r="EL6" s="33">
        <f t="shared" si="14"/>
        <v>0.19</v>
      </c>
      <c r="EM6" s="33">
        <f t="shared" si="14"/>
        <v>7.0000000000000007E-2</v>
      </c>
      <c r="EN6" s="32" t="str">
        <f>IF(EN7="","",IF(EN7="-","【-】","【"&amp;SUBSTITUTE(TEXT(EN7,"#,##0.00"),"-","△")&amp;"】"))</f>
        <v>【0.17】</v>
      </c>
    </row>
    <row r="7" spans="1:144" s="34" customFormat="1">
      <c r="A7" s="26"/>
      <c r="B7" s="35">
        <v>2014</v>
      </c>
      <c r="C7" s="35">
        <v>293610</v>
      </c>
      <c r="D7" s="35">
        <v>47</v>
      </c>
      <c r="E7" s="35">
        <v>17</v>
      </c>
      <c r="F7" s="35">
        <v>1</v>
      </c>
      <c r="G7" s="35">
        <v>0</v>
      </c>
      <c r="H7" s="35" t="s">
        <v>96</v>
      </c>
      <c r="I7" s="35" t="s">
        <v>97</v>
      </c>
      <c r="J7" s="35" t="s">
        <v>98</v>
      </c>
      <c r="K7" s="35" t="s">
        <v>99</v>
      </c>
      <c r="L7" s="35" t="s">
        <v>100</v>
      </c>
      <c r="M7" s="36" t="s">
        <v>101</v>
      </c>
      <c r="N7" s="36" t="s">
        <v>102</v>
      </c>
      <c r="O7" s="36">
        <v>61.34</v>
      </c>
      <c r="P7" s="36">
        <v>84</v>
      </c>
      <c r="Q7" s="36">
        <v>2260</v>
      </c>
      <c r="R7" s="36">
        <v>8773</v>
      </c>
      <c r="S7" s="36">
        <v>5.93</v>
      </c>
      <c r="T7" s="36">
        <v>1479.43</v>
      </c>
      <c r="U7" s="36">
        <v>5400</v>
      </c>
      <c r="V7" s="36">
        <v>0.9</v>
      </c>
      <c r="W7" s="36">
        <v>6000</v>
      </c>
      <c r="X7" s="36">
        <v>59.14</v>
      </c>
      <c r="Y7" s="36">
        <v>52.69</v>
      </c>
      <c r="Z7" s="36">
        <v>44.38</v>
      </c>
      <c r="AA7" s="36">
        <v>61.92</v>
      </c>
      <c r="AB7" s="36">
        <v>59.43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297.25</v>
      </c>
      <c r="BF7" s="36">
        <v>225.41</v>
      </c>
      <c r="BG7" s="36">
        <v>312.95</v>
      </c>
      <c r="BH7" s="36">
        <v>230.06</v>
      </c>
      <c r="BI7" s="36">
        <v>212.28</v>
      </c>
      <c r="BJ7" s="36">
        <v>1291.73</v>
      </c>
      <c r="BK7" s="36">
        <v>1211.97</v>
      </c>
      <c r="BL7" s="36">
        <v>987.09</v>
      </c>
      <c r="BM7" s="36">
        <v>904.16</v>
      </c>
      <c r="BN7" s="36">
        <v>641.22</v>
      </c>
      <c r="BO7" s="36">
        <v>776.35</v>
      </c>
      <c r="BP7" s="36">
        <v>53.18</v>
      </c>
      <c r="BQ7" s="36">
        <v>54.37</v>
      </c>
      <c r="BR7" s="36">
        <v>62.89</v>
      </c>
      <c r="BS7" s="36">
        <v>66.45</v>
      </c>
      <c r="BT7" s="36">
        <v>65.98</v>
      </c>
      <c r="BU7" s="36">
        <v>63.17</v>
      </c>
      <c r="BV7" s="36">
        <v>64.91</v>
      </c>
      <c r="BW7" s="36">
        <v>66.14</v>
      </c>
      <c r="BX7" s="36">
        <v>69.72</v>
      </c>
      <c r="BY7" s="36">
        <v>71.48</v>
      </c>
      <c r="BZ7" s="36">
        <v>96.57</v>
      </c>
      <c r="CA7" s="36">
        <v>143.88999999999999</v>
      </c>
      <c r="CB7" s="36">
        <v>142.22999999999999</v>
      </c>
      <c r="CC7" s="36">
        <v>125.27</v>
      </c>
      <c r="CD7" s="36">
        <v>120.04</v>
      </c>
      <c r="CE7" s="36">
        <v>122.64</v>
      </c>
      <c r="CF7" s="36">
        <v>146.65</v>
      </c>
      <c r="CG7" s="36">
        <v>149.44</v>
      </c>
      <c r="CH7" s="36">
        <v>153.74</v>
      </c>
      <c r="CI7" s="36">
        <v>150.53</v>
      </c>
      <c r="CJ7" s="36">
        <v>170.07</v>
      </c>
      <c r="CK7" s="36">
        <v>142.28</v>
      </c>
      <c r="CL7" s="36" t="s">
        <v>101</v>
      </c>
      <c r="CM7" s="36" t="s">
        <v>101</v>
      </c>
      <c r="CN7" s="36" t="s">
        <v>101</v>
      </c>
      <c r="CO7" s="36" t="s">
        <v>101</v>
      </c>
      <c r="CP7" s="36" t="s">
        <v>101</v>
      </c>
      <c r="CQ7" s="36">
        <v>58.33</v>
      </c>
      <c r="CR7" s="36">
        <v>66.989999999999995</v>
      </c>
      <c r="CS7" s="36">
        <v>68.33</v>
      </c>
      <c r="CT7" s="36">
        <v>65.22</v>
      </c>
      <c r="CU7" s="36">
        <v>62.16</v>
      </c>
      <c r="CV7" s="36">
        <v>60.35</v>
      </c>
      <c r="CW7" s="36">
        <v>96.3</v>
      </c>
      <c r="CX7" s="36">
        <v>96.3</v>
      </c>
      <c r="CY7" s="36">
        <v>96.36</v>
      </c>
      <c r="CZ7" s="36">
        <v>96.44</v>
      </c>
      <c r="DA7" s="36">
        <v>98.11</v>
      </c>
      <c r="DB7" s="36">
        <v>89.51</v>
      </c>
      <c r="DC7" s="36">
        <v>90.49</v>
      </c>
      <c r="DD7" s="36">
        <v>92.52</v>
      </c>
      <c r="DE7" s="36">
        <v>92.94</v>
      </c>
      <c r="DF7" s="36">
        <v>95.73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0.19</v>
      </c>
      <c r="EI7" s="36">
        <v>0.39</v>
      </c>
      <c r="EJ7" s="36">
        <v>0.15</v>
      </c>
      <c r="EK7" s="36">
        <v>0.09</v>
      </c>
      <c r="EL7" s="36">
        <v>0.19</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dcterms:created xsi:type="dcterms:W3CDTF">2016-02-03T08:55:21Z</dcterms:created>
  <dcterms:modified xsi:type="dcterms:W3CDTF">2016-02-24T01:16:01Z</dcterms:modified>
  <cp:category/>
</cp:coreProperties>
</file>