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<sst xmlns="http://schemas.openxmlformats.org/spreadsheetml/2006/main" count="226" uniqueCount="111">
  <si>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</si>
  <si>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</si>
  <si>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</si>
  <si>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</si>
  <si>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</si>
  <si>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</si>
  <si>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</si>
  <si>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</si>
  <si>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</si>
  <si>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</si>
  <si>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</si>
  <si>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</si>
  <si>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</si>
  <si>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</si>
  <si>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</si>
  <si>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</si>
  <si>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</si>
  <si>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</si>
  <si>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</si>
  <si>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</si>
  <si>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</si>
  <si>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</si>
  <si>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</si>
  <si>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</si>
  <si>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</si>
  <si>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</si>
  <si>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</si>
  <si>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</si>
  <si>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</si>
  <si>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</si>
  <si>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</si>
  <si>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</si>
  <si>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</si>
  <si>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</si>
  <si>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</si>
  <si>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</si>
  <si>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</si>
  <si>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</si>
  <si>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</si>
  <si>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</si>
  <si>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</si>
  <si>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</si>
  <si>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</si>
  <si>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</si>
  <si>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</si>
  <si>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</si>
  <si>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</si>
  <si>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</si>
  <si>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</si>
  <si>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</si>
  <si>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</si>
  <si>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</si>
  <si>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</si>
  <si>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</si>
  <si>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</si>
  <si>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</si>
  <si>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</si>
  <si>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</si>
  <si>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</si>
  <si>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</si>
  <si>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</si>
  <si>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</si>
  <si>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</si>
  <si>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</si>
  <si>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</si>
  <si>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</si>
  <si>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</si>
  <si>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</si>
  <si>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</si>
  <si>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</si>
  <si>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</si>
  <si>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</si>
  <si>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</si>
  <si>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</si>
  <si>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</si>
  <si>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</si>
  <si>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</si>
  <si>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</si>
  <si>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</si>
  <si>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</si>
  <si>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</si>
  <si>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</si>
  <si>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</si>
  <si>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</si>
  <si>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</si>
  <si>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</si>
  <si>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</si>
  <si>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</si>
  <si>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</si>
  <si>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</si>
  <si>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</si>
  <si>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</si>
  <si>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</si>
  <si>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</si>
  <si>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</si>
  <si>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</si>
  <si>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川西町</t>
  </si>
  <si>
    <t>法非適用</t>
  </si>
  <si>
    <t>下水道事業</t>
  </si>
  <si>
    <t>特定環境保全公共下水道</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</si>
  <si>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</si>
  <si>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</si>
  <si>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</si>
  <si>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</si>
  <si>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</si>
  <si>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</si>
  <si>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</si>
  <si>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</si>
  <si>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50％前後で推移しており、経営改善が必要と考えられる。原因としては企業債残高が高い水準（④からも読み取れるとおり、事業規模と比較して約800％）で推移していることが考えられる。
⑤経費回収率
　前年、平均と比べ補助に依存した比率となっている。原因としては下水道管渠の未普及対策事業を実施しており、汚水処理費用が上がっていることが考えられる。
⑥汚水処理原価
　企業債残高の減少により改善傾向にあると考えられる。
⑧水洗化率
　順調に推移している。原因としては下水道整備時期が他団体と比較して早期に行われており、また、水洗化に対する貸付金制度があるためであると考えられる。</t>
    <rPh sb="1" eb="4">
      <t>シュウエキテキ</t>
    </rPh>
    <rPh sb="4" eb="6">
      <t>シュウシ</t>
    </rPh>
    <rPh sb="6" eb="8">
      <t>ヒリツ</t>
    </rPh>
    <rPh sb="58" eb="59">
      <t>ヨ</t>
    </rPh>
    <rPh sb="60" eb="61">
      <t>ト</t>
    </rPh>
    <rPh sb="67" eb="69">
      <t>ジギョウ</t>
    </rPh>
    <rPh sb="69" eb="71">
      <t>キボ</t>
    </rPh>
    <rPh sb="72" eb="74">
      <t>ヒカク</t>
    </rPh>
    <rPh sb="101" eb="103">
      <t>ケイヒ</t>
    </rPh>
    <rPh sb="103" eb="105">
      <t>カイシュウ</t>
    </rPh>
    <rPh sb="105" eb="106">
      <t>リツ</t>
    </rPh>
    <rPh sb="108" eb="110">
      <t>ゼンネン</t>
    </rPh>
    <rPh sb="111" eb="113">
      <t>ヘイキン</t>
    </rPh>
    <rPh sb="114" eb="115">
      <t>クラ</t>
    </rPh>
    <rPh sb="116" eb="118">
      <t>ホジョ</t>
    </rPh>
    <rPh sb="119" eb="121">
      <t>イゾン</t>
    </rPh>
    <rPh sb="123" eb="125">
      <t>ヒリツ</t>
    </rPh>
    <rPh sb="132" eb="134">
      <t>ゲンイン</t>
    </rPh>
    <rPh sb="138" eb="141">
      <t>ゲスイドウ</t>
    </rPh>
    <rPh sb="141" eb="143">
      <t>カンキョ</t>
    </rPh>
    <rPh sb="144" eb="147">
      <t>ミフキュウ</t>
    </rPh>
    <rPh sb="147" eb="149">
      <t>タイサク</t>
    </rPh>
    <rPh sb="149" eb="151">
      <t>ジギョウ</t>
    </rPh>
    <rPh sb="152" eb="154">
      <t>ジッシ</t>
    </rPh>
    <rPh sb="184" eb="186">
      <t>オスイ</t>
    </rPh>
    <rPh sb="186" eb="188">
      <t>ショリ</t>
    </rPh>
    <rPh sb="188" eb="190">
      <t>ゲンカ</t>
    </rPh>
    <rPh sb="192" eb="195">
      <t>キギョウサイ</t>
    </rPh>
    <rPh sb="195" eb="197">
      <t>ザンダカ</t>
    </rPh>
    <rPh sb="198" eb="200">
      <t>ゲンショウ</t>
    </rPh>
    <rPh sb="203" eb="205">
      <t>カイゼン</t>
    </rPh>
    <rPh sb="205" eb="207">
      <t>ケイコウ</t>
    </rPh>
    <rPh sb="211" eb="212">
      <t>カンガ</t>
    </rPh>
    <rPh sb="220" eb="223">
      <t>スイセンカ</t>
    </rPh>
    <rPh sb="223" eb="224">
      <t>リツ</t>
    </rPh>
    <rPh sb="226" eb="228">
      <t>ジュンチョウ</t>
    </rPh>
    <rPh sb="229" eb="231">
      <t>スイイ</t>
    </rPh>
    <rPh sb="236" eb="238">
      <t>ゲンイン</t>
    </rPh>
    <rPh sb="242" eb="245">
      <t>ゲスイドウ</t>
    </rPh>
    <rPh sb="245" eb="247">
      <t>セイビ</t>
    </rPh>
    <rPh sb="247" eb="249">
      <t>ジキ</t>
    </rPh>
    <rPh sb="250" eb="253">
      <t>タダンタイ</t>
    </rPh>
    <rPh sb="254" eb="256">
      <t>ヒカク</t>
    </rPh>
    <rPh sb="258" eb="260">
      <t>ソウキ</t>
    </rPh>
    <rPh sb="261" eb="262">
      <t>オコナ</t>
    </rPh>
    <rPh sb="271" eb="273">
      <t>スイセン</t>
    </rPh>
    <rPh sb="273" eb="274">
      <t>カ</t>
    </rPh>
    <rPh sb="275" eb="276">
      <t>タイ</t>
    </rPh>
    <rPh sb="278" eb="281">
      <t>カシツケキン</t>
    </rPh>
    <rPh sb="281" eb="283">
      <t>セイド</t>
    </rPh>
    <rPh sb="292" eb="293">
      <t>カンガ</t>
    </rPh>
    <phoneticPr fontId="4"/>
  </si>
  <si>
    <t>③管渠改善率
　昭和50年代から下水道を整備しており、全体的に老朽化が進んでいる。H26年度から長寿命化計画に基づく老朽管渠の改築・更生を実施している。</t>
    <rPh sb="1" eb="3">
      <t>カンキョ</t>
    </rPh>
    <rPh sb="3" eb="5">
      <t>カイゼン</t>
    </rPh>
    <rPh sb="5" eb="6">
      <t>リツ</t>
    </rPh>
    <rPh sb="27" eb="30">
      <t>ゼンタイテキ</t>
    </rPh>
    <rPh sb="31" eb="34">
      <t>ロウキュウカ</t>
    </rPh>
    <rPh sb="35" eb="36">
      <t>スス</t>
    </rPh>
    <phoneticPr fontId="4"/>
  </si>
  <si>
    <t>　全体的に老朽化が進んでいるため、長寿命化計画に基づく改築事業を進めていく必要があるが、経営の健全性を考慮し、使用料の改定を視野に入れる必要があると考えられる。平成29年度での地方公営企業法適化に向けて整備中であり、適正な使用料について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</si>
</sst>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893312"/>
        <c:axId val="9361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90893312"/>
        <c:axId val="93615232"/>
      </c:lineChart>
      <c:dateAx>
        <c:axId val="90893312"/>
        <c:scaling>
          <c:orientation val="minMax"/>
        </c:scaling>
        <c:delete val="1"/>
        <c:axPos val="b"/>
        <c:numFmt formatCode="ge" sourceLinked="1"/>
        <c:majorTickMark val="none"/>
        <c:minorTickMark val="none"/>
        <c:tickLblPos val="none"/>
        <c:crossAx val="93615232"/>
        <c:crosses val="autoZero"/>
        <c:auto val="1"/>
        <c:lblOffset val="100"/>
        <c:baseTimeUnit val="years"/>
      </c:dateAx>
      <c:valAx>
        <c:axId val="936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44.78</c:v>
                </c:pt>
                <c:pt idx="1">
                  <c:v>40.97</c:v>
                </c:pt>
                <c:pt idx="2">
                  <c:v>50.49</c:v>
                </c:pt>
                <c:pt idx="3">
                  <c:v>49.56</c:v>
                </c:pt>
                <c:pt idx="4">
                  <c:v>51.03</c:v>
                </c:pt>
              </c:numCache>
            </c:numRef>
          </c:val>
        </c:ser>
        <c:dLbls>
          <c:showLegendKey val="0"/>
          <c:showVal val="0"/>
          <c:showCatName val="0"/>
          <c:showSerName val="0"/>
          <c:showPercent val="0"/>
          <c:showBubbleSize val="0"/>
        </c:dLbls>
        <c:gapWidth val="150"/>
        <c:axId val="93534848"/>
        <c:axId val="9354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34848"/>
        <c:axId val="93541120"/>
      </c:lineChart>
      <c:dateAx>
        <c:axId val="93534848"/>
        <c:scaling>
          <c:orientation val="minMax"/>
        </c:scaling>
        <c:delete val="1"/>
        <c:axPos val="b"/>
        <c:numFmt formatCode="ge" sourceLinked="1"/>
        <c:majorTickMark val="none"/>
        <c:minorTickMark val="none"/>
        <c:tickLblPos val="none"/>
        <c:crossAx val="93541120"/>
        <c:crosses val="autoZero"/>
        <c:auto val="1"/>
        <c:lblOffset val="100"/>
        <c:baseTimeUnit val="years"/>
      </c:dateAx>
      <c:valAx>
        <c:axId val="935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567232"/>
        <c:axId val="935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67232"/>
        <c:axId val="93573504"/>
      </c:lineChart>
      <c:dateAx>
        <c:axId val="93567232"/>
        <c:scaling>
          <c:orientation val="minMax"/>
        </c:scaling>
        <c:delete val="1"/>
        <c:axPos val="b"/>
        <c:numFmt formatCode="ge" sourceLinked="1"/>
        <c:majorTickMark val="none"/>
        <c:minorTickMark val="none"/>
        <c:tickLblPos val="none"/>
        <c:crossAx val="93573504"/>
        <c:crosses val="autoZero"/>
        <c:auto val="1"/>
        <c:lblOffset val="100"/>
        <c:baseTimeUnit val="years"/>
      </c:dateAx>
      <c:valAx>
        <c:axId val="935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99584"/>
        <c:axId val="949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99584"/>
        <c:axId val="94934528"/>
      </c:lineChart>
      <c:dateAx>
        <c:axId val="94899584"/>
        <c:scaling>
          <c:orientation val="minMax"/>
        </c:scaling>
        <c:delete val="1"/>
        <c:axPos val="b"/>
        <c:numFmt formatCode="ge" sourceLinked="1"/>
        <c:majorTickMark val="none"/>
        <c:minorTickMark val="none"/>
        <c:tickLblPos val="none"/>
        <c:crossAx val="94934528"/>
        <c:crosses val="autoZero"/>
        <c:auto val="1"/>
        <c:lblOffset val="100"/>
        <c:baseTimeUnit val="years"/>
      </c:dateAx>
      <c:valAx>
        <c:axId val="949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956928"/>
        <c:axId val="952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956928"/>
        <c:axId val="95294976"/>
      </c:lineChart>
      <c:dateAx>
        <c:axId val="94956928"/>
        <c:scaling>
          <c:orientation val="minMax"/>
        </c:scaling>
        <c:delete val="1"/>
        <c:axPos val="b"/>
        <c:numFmt formatCode="ge" sourceLinked="1"/>
        <c:majorTickMark val="none"/>
        <c:minorTickMark val="none"/>
        <c:tickLblPos val="none"/>
        <c:crossAx val="95294976"/>
        <c:crosses val="autoZero"/>
        <c:auto val="1"/>
        <c:lblOffset val="100"/>
        <c:baseTimeUnit val="years"/>
      </c:dateAx>
      <c:valAx>
        <c:axId val="952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19552"/>
        <c:axId val="953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19552"/>
        <c:axId val="95321472"/>
      </c:lineChart>
      <c:dateAx>
        <c:axId val="95319552"/>
        <c:scaling>
          <c:orientation val="minMax"/>
        </c:scaling>
        <c:delete val="1"/>
        <c:axPos val="b"/>
        <c:numFmt formatCode="ge" sourceLinked="1"/>
        <c:majorTickMark val="none"/>
        <c:minorTickMark val="none"/>
        <c:tickLblPos val="none"/>
        <c:crossAx val="95321472"/>
        <c:crosses val="autoZero"/>
        <c:auto val="1"/>
        <c:lblOffset val="100"/>
        <c:baseTimeUnit val="years"/>
      </c:dateAx>
      <c:valAx>
        <c:axId val="953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1180.3</c:v>
                </c:pt>
                <c:pt idx="1">
                  <c:v>1186.97</c:v>
                </c:pt>
                <c:pt idx="2">
                  <c:v>1002.74</c:v>
                </c:pt>
                <c:pt idx="3">
                  <c:v>910.26</c:v>
                </c:pt>
                <c:pt idx="4">
                  <c:v>807.62</c:v>
                </c:pt>
              </c:numCache>
            </c:numRef>
          </c:val>
        </c:ser>
        <c:dLbls>
          <c:showLegendKey val="0"/>
          <c:showVal val="0"/>
          <c:showCatName val="0"/>
          <c:showSerName val="0"/>
          <c:showPercent val="0"/>
          <c:showBubbleSize val="0"/>
        </c:dLbls>
        <c:gapWidth val="150"/>
        <c:axId val="95360128"/>
        <c:axId val="9536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1733.74</c:v>
                </c:pt>
                <c:pt idx="1">
                  <c:v>1860.94</c:v>
                </c:pt>
                <c:pt idx="2">
                  <c:v>1655.47</c:v>
                </c:pt>
                <c:pt idx="3">
                  <c:v>1504.21</c:v>
                </c:pt>
                <c:pt idx="4">
                  <c:v>1390.86</c:v>
                </c:pt>
              </c:numCache>
            </c:numRef>
          </c:val>
          <c:smooth val="0"/>
        </c:ser>
        <c:dLbls>
          <c:showLegendKey val="0"/>
          <c:showVal val="0"/>
          <c:showCatName val="0"/>
          <c:showSerName val="0"/>
          <c:showPercent val="0"/>
          <c:showBubbleSize val="0"/>
        </c:dLbls>
        <c:marker val="1"/>
        <c:smooth val="0"/>
        <c:axId val="95360128"/>
        <c:axId val="95362048"/>
      </c:lineChart>
      <c:dateAx>
        <c:axId val="95360128"/>
        <c:scaling>
          <c:orientation val="minMax"/>
        </c:scaling>
        <c:delete val="1"/>
        <c:axPos val="b"/>
        <c:numFmt formatCode="ge" sourceLinked="1"/>
        <c:majorTickMark val="none"/>
        <c:minorTickMark val="none"/>
        <c:tickLblPos val="none"/>
        <c:crossAx val="95362048"/>
        <c:crosses val="autoZero"/>
        <c:auto val="1"/>
        <c:lblOffset val="100"/>
        <c:baseTimeUnit val="years"/>
      </c:dateAx>
      <c:valAx>
        <c:axId val="953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36.75</c:v>
                </c:pt>
                <c:pt idx="1">
                  <c:v>50.99</c:v>
                </c:pt>
                <c:pt idx="2">
                  <c:v>47.75</c:v>
                </c:pt>
                <c:pt idx="3">
                  <c:v>51.47</c:v>
                </c:pt>
                <c:pt idx="4">
                  <c:v>53.39</c:v>
                </c:pt>
              </c:numCache>
            </c:numRef>
          </c:val>
        </c:ser>
        <c:dLbls>
          <c:showLegendKey val="0"/>
          <c:showVal val="0"/>
          <c:showCatName val="0"/>
          <c:showSerName val="0"/>
          <c:showPercent val="0"/>
          <c:showBubbleSize val="0"/>
        </c:dLbls>
        <c:gapWidth val="150"/>
        <c:axId val="95392512"/>
        <c:axId val="9539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70.61</c:v>
                </c:pt>
                <c:pt idx="1">
                  <c:v>67</c:v>
                </c:pt>
                <c:pt idx="2">
                  <c:v>67.92</c:v>
                </c:pt>
                <c:pt idx="3">
                  <c:v>67.41</c:v>
                </c:pt>
                <c:pt idx="4">
                  <c:v>76.849999999999994</c:v>
                </c:pt>
              </c:numCache>
            </c:numRef>
          </c:val>
          <c:smooth val="0"/>
        </c:ser>
        <c:dLbls>
          <c:showLegendKey val="0"/>
          <c:showVal val="0"/>
          <c:showCatName val="0"/>
          <c:showSerName val="0"/>
          <c:showPercent val="0"/>
          <c:showBubbleSize val="0"/>
        </c:dLbls>
        <c:marker val="1"/>
        <c:smooth val="0"/>
        <c:axId val="95392512"/>
        <c:axId val="95394432"/>
      </c:lineChart>
      <c:dateAx>
        <c:axId val="95392512"/>
        <c:scaling>
          <c:orientation val="minMax"/>
        </c:scaling>
        <c:delete val="1"/>
        <c:axPos val="b"/>
        <c:numFmt formatCode="ge" sourceLinked="1"/>
        <c:majorTickMark val="none"/>
        <c:minorTickMark val="none"/>
        <c:tickLblPos val="none"/>
        <c:crossAx val="95394432"/>
        <c:crosses val="autoZero"/>
        <c:auto val="1"/>
        <c:lblOffset val="100"/>
        <c:baseTimeUnit val="years"/>
      </c:dateAx>
      <c:valAx>
        <c:axId val="953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441.47</c:v>
                </c:pt>
                <c:pt idx="1">
                  <c:v>335.14</c:v>
                </c:pt>
                <c:pt idx="2">
                  <c:v>385.78</c:v>
                </c:pt>
                <c:pt idx="3">
                  <c:v>371.01</c:v>
                </c:pt>
                <c:pt idx="4">
                  <c:v>348.81</c:v>
                </c:pt>
              </c:numCache>
            </c:numRef>
          </c:val>
        </c:ser>
        <c:dLbls>
          <c:showLegendKey val="0"/>
          <c:showVal val="0"/>
          <c:showCatName val="0"/>
          <c:showSerName val="0"/>
          <c:showPercent val="0"/>
          <c:showBubbleSize val="0"/>
        </c:dLbls>
        <c:gapWidth val="150"/>
        <c:axId val="95109120"/>
        <c:axId val="951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205.88</c:v>
                </c:pt>
                <c:pt idx="1">
                  <c:v>212.67</c:v>
                </c:pt>
                <c:pt idx="2">
                  <c:v>209.77</c:v>
                </c:pt>
                <c:pt idx="3">
                  <c:v>216.49</c:v>
                </c:pt>
                <c:pt idx="4">
                  <c:v>198.4</c:v>
                </c:pt>
              </c:numCache>
            </c:numRef>
          </c:val>
          <c:smooth val="0"/>
        </c:ser>
        <c:dLbls>
          <c:showLegendKey val="0"/>
          <c:showVal val="0"/>
          <c:showCatName val="0"/>
          <c:showSerName val="0"/>
          <c:showPercent val="0"/>
          <c:showBubbleSize val="0"/>
        </c:dLbls>
        <c:marker val="1"/>
        <c:smooth val="0"/>
        <c:axId val="95109120"/>
        <c:axId val="95111040"/>
      </c:lineChart>
      <c:dateAx>
        <c:axId val="95109120"/>
        <c:scaling>
          <c:orientation val="minMax"/>
        </c:scaling>
        <c:delete val="1"/>
        <c:axPos val="b"/>
        <c:numFmt formatCode="ge" sourceLinked="1"/>
        <c:majorTickMark val="none"/>
        <c:minorTickMark val="none"/>
        <c:tickLblPos val="none"/>
        <c:crossAx val="95111040"/>
        <c:crosses val="autoZero"/>
        <c:auto val="1"/>
        <c:lblOffset val="100"/>
        <c:baseTimeUnit val="years"/>
      </c:dateAx>
      <c:valAx>
        <c:axId val="951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141248"/>
        <c:axId val="951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39.950000000000003</c:v>
                </c:pt>
                <c:pt idx="1">
                  <c:v>36.83</c:v>
                </c:pt>
                <c:pt idx="2">
                  <c:v>35.32</c:v>
                </c:pt>
                <c:pt idx="3">
                  <c:v>38.409999999999997</c:v>
                </c:pt>
                <c:pt idx="4">
                  <c:v>39.25</c:v>
                </c:pt>
              </c:numCache>
            </c:numRef>
          </c:val>
          <c:smooth val="0"/>
        </c:ser>
        <c:dLbls>
          <c:showLegendKey val="0"/>
          <c:showVal val="0"/>
          <c:showCatName val="0"/>
          <c:showSerName val="0"/>
          <c:showPercent val="0"/>
          <c:showBubbleSize val="0"/>
        </c:dLbls>
        <c:marker val="1"/>
        <c:smooth val="0"/>
        <c:axId val="95141248"/>
        <c:axId val="95151616"/>
      </c:lineChart>
      <c:dateAx>
        <c:axId val="95141248"/>
        <c:scaling>
          <c:orientation val="minMax"/>
        </c:scaling>
        <c:delete val="1"/>
        <c:axPos val="b"/>
        <c:numFmt formatCode="ge" sourceLinked="1"/>
        <c:majorTickMark val="none"/>
        <c:minorTickMark val="none"/>
        <c:tickLblPos val="none"/>
        <c:crossAx val="95151616"/>
        <c:crosses val="autoZero"/>
        <c:auto val="1"/>
        <c:lblOffset val="100"/>
        <c:baseTimeUnit val="years"/>
      </c:dateAx>
      <c:valAx>
        <c:axId val="951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91.07</c:v>
                </c:pt>
                <c:pt idx="1">
                  <c:v>90.99</c:v>
                </c:pt>
                <c:pt idx="2">
                  <c:v>91.05</c:v>
                </c:pt>
                <c:pt idx="3">
                  <c:v>95.75</c:v>
                </c:pt>
                <c:pt idx="4">
                  <c:v>95.78</c:v>
                </c:pt>
              </c:numCache>
            </c:numRef>
          </c:val>
        </c:ser>
        <c:dLbls>
          <c:showLegendKey val="0"/>
          <c:showVal val="0"/>
          <c:showCatName val="0"/>
          <c:showSerName val="0"/>
          <c:showPercent val="0"/>
          <c:showBubbleSize val="0"/>
        </c:dLbls>
        <c:gapWidth val="150"/>
        <c:axId val="95177728"/>
        <c:axId val="952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85.03</c:v>
                </c:pt>
                <c:pt idx="1">
                  <c:v>84.49</c:v>
                </c:pt>
                <c:pt idx="2">
                  <c:v>85.67</c:v>
                </c:pt>
                <c:pt idx="3">
                  <c:v>86.28</c:v>
                </c:pt>
                <c:pt idx="4">
                  <c:v>86.43</c:v>
                </c:pt>
              </c:numCache>
            </c:numRef>
          </c:val>
          <c:smooth val="0"/>
        </c:ser>
        <c:dLbls>
          <c:showLegendKey val="0"/>
          <c:showVal val="0"/>
          <c:showCatName val="0"/>
          <c:showSerName val="0"/>
          <c:showPercent val="0"/>
          <c:showBubbleSize val="0"/>
        </c:dLbls>
        <c:marker val="1"/>
        <c:smooth val="0"/>
        <c:axId val="95177728"/>
        <c:axId val="95204480"/>
      </c:lineChart>
      <c:dateAx>
        <c:axId val="95177728"/>
        <c:scaling>
          <c:orientation val="minMax"/>
        </c:scaling>
        <c:delete val="1"/>
        <c:axPos val="b"/>
        <c:numFmt formatCode="ge" sourceLinked="1"/>
        <c:majorTickMark val="none"/>
        <c:minorTickMark val="none"/>
        <c:tickLblPos val="none"/>
        <c:crossAx val="95204480"/>
        <c:crosses val="autoZero"/>
        <c:auto val="1"/>
        <c:lblOffset val="100"/>
        <c:baseTimeUnit val="years"/>
      </c:dateAx>
      <c:valAx>
        <c:axId val="952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奈良県　川西町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D1</v>
      </c>
      <c r="X8" s="70"/>
      <c r="Y8" s="70"/>
      <c r="Z8" s="70"/>
      <c r="AA8" s="70"/>
      <c r="AB8" s="70"/>
      <c r="AC8" s="70"/>
      <c r="AD8" s="3"/>
      <c r="AE8" s="3"/>
      <c r="AF8" s="3"/>
      <c r="AG8" s="3"/>
      <c r="AH8" s="3"/>
      <c r="AI8" s="3"/>
      <c r="AJ8" s="3"/>
      <c r="AK8" s="3"/>
      <c r="AL8" s="64">
        <f>データ!R6</f>
        <v>8736</v>
      </c>
      <c r="AM8" s="64"/>
      <c r="AN8" s="64"/>
      <c r="AO8" s="64"/>
      <c r="AP8" s="64"/>
      <c r="AQ8" s="64"/>
      <c r="AR8" s="64"/>
      <c r="AS8" s="64"/>
      <c r="AT8" s="63">
        <f>データ!S6</f>
        <v>5.93</v>
      </c>
      <c r="AU8" s="63"/>
      <c r="AV8" s="63"/>
      <c r="AW8" s="63"/>
      <c r="AX8" s="63"/>
      <c r="AY8" s="63"/>
      <c r="AZ8" s="63"/>
      <c r="BA8" s="63"/>
      <c r="BB8" s="63">
        <f>データ!T6</f>
        <v>1473.19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37.770000000000003</v>
      </c>
      <c r="Q10" s="63"/>
      <c r="R10" s="63"/>
      <c r="S10" s="63"/>
      <c r="T10" s="63"/>
      <c r="U10" s="63"/>
      <c r="V10" s="63"/>
      <c r="W10" s="63">
        <f>データ!P6</f>
        <v>84</v>
      </c>
      <c r="X10" s="63"/>
      <c r="Y10" s="63"/>
      <c r="Z10" s="63"/>
      <c r="AA10" s="63"/>
      <c r="AB10" s="63"/>
      <c r="AC10" s="63"/>
      <c r="AD10" s="64">
        <f>データ!Q6</f>
        <v>2260</v>
      </c>
      <c r="AE10" s="64"/>
      <c r="AF10" s="64"/>
      <c r="AG10" s="64"/>
      <c r="AH10" s="64"/>
      <c r="AI10" s="64"/>
      <c r="AJ10" s="64"/>
      <c r="AK10" s="2"/>
      <c r="AL10" s="64">
        <f>データ!U6</f>
        <v>3294</v>
      </c>
      <c r="AM10" s="64"/>
      <c r="AN10" s="64"/>
      <c r="AO10" s="64"/>
      <c r="AP10" s="64"/>
      <c r="AQ10" s="64"/>
      <c r="AR10" s="64"/>
      <c r="AS10" s="64"/>
      <c r="AT10" s="63">
        <f>データ!V6</f>
        <v>1.05</v>
      </c>
      <c r="AU10" s="63"/>
      <c r="AV10" s="63"/>
      <c r="AW10" s="63"/>
      <c r="AX10" s="63"/>
      <c r="AY10" s="63"/>
      <c r="AZ10" s="63"/>
      <c r="BA10" s="63"/>
      <c r="BB10" s="63">
        <f>データ!W6</f>
        <v>3137.14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293610</v>
      </c>
      <c r="D6" s="31">
        <f t="shared" si="3"/>
        <v>47</v>
      </c>
      <c r="E6" s="31">
        <f t="shared" si="3"/>
        <v>17</v>
      </c>
      <c r="F6" s="31">
        <f t="shared" si="3"/>
        <v>4</v>
      </c>
      <c r="G6" s="31">
        <f t="shared" si="3"/>
        <v>0</v>
      </c>
      <c r="H6" s="31" t="str">
        <f t="shared" si="3"/>
        <v>奈良県　川西町</v>
      </c>
      <c r="I6" s="31" t="str">
        <f t="shared" si="3"/>
        <v>法非適用</v>
      </c>
      <c r="J6" s="31" t="str">
        <f t="shared" si="3"/>
        <v>下水道事業</v>
      </c>
      <c r="K6" s="31" t="str">
        <f t="shared" si="3"/>
        <v>特定環境保全公共下水道</v>
      </c>
      <c r="L6" s="31" t="str">
        <f t="shared" si="3"/>
        <v>D1</v>
      </c>
      <c r="M6" s="32" t="str">
        <f t="shared" si="3"/>
        <v>-</v>
      </c>
      <c r="N6" s="32" t="str">
        <f t="shared" si="3"/>
        <v>該当数値なし</v>
      </c>
      <c r="O6" s="32">
        <f t="shared" si="3"/>
        <v>37.770000000000003</v>
      </c>
      <c r="P6" s="32">
        <f t="shared" si="3"/>
        <v>84</v>
      </c>
      <c r="Q6" s="32">
        <f t="shared" si="3"/>
        <v>2260</v>
      </c>
      <c r="R6" s="32">
        <f t="shared" si="3"/>
        <v>8736</v>
      </c>
      <c r="S6" s="32">
        <f t="shared" si="3"/>
        <v>5.93</v>
      </c>
      <c r="T6" s="32">
        <f t="shared" si="3"/>
        <v>1473.19</v>
      </c>
      <c r="U6" s="32">
        <f t="shared" si="3"/>
        <v>3294</v>
      </c>
      <c r="V6" s="32">
        <f t="shared" si="3"/>
        <v>1.05</v>
      </c>
      <c r="W6" s="32">
        <f t="shared" si="3"/>
        <v>3137.14</v>
      </c>
      <c r="X6" s="33">
        <f>IF(X7="",NA(),X7)</f>
        <v>44.78</v>
      </c>
      <c r="Y6" s="33">
        <f t="shared" ref="Y6:AG6" si="4">IF(Y7="",NA(),Y7)</f>
        <v>40.97</v>
      </c>
      <c r="Z6" s="33">
        <f t="shared" si="4"/>
        <v>50.49</v>
      </c>
      <c r="AA6" s="33">
        <f t="shared" si="4"/>
        <v>49.56</v>
      </c>
      <c r="AB6" s="33">
        <f t="shared" si="4"/>
        <v>51.03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1180.3</v>
      </c>
      <c r="BF6" s="33">
        <f t="shared" ref="BF6:BN6" si="7">IF(BF7="",NA(),BF7)</f>
        <v>1186.97</v>
      </c>
      <c r="BG6" s="33">
        <f t="shared" si="7"/>
        <v>1002.74</v>
      </c>
      <c r="BH6" s="33">
        <f t="shared" si="7"/>
        <v>910.26</v>
      </c>
      <c r="BI6" s="33">
        <f t="shared" si="7"/>
        <v>807.62</v>
      </c>
      <c r="BJ6" s="33">
        <f t="shared" si="7"/>
        <v>1733.74</v>
      </c>
      <c r="BK6" s="33">
        <f t="shared" si="7"/>
        <v>1860.94</v>
      </c>
      <c r="BL6" s="33">
        <f t="shared" si="7"/>
        <v>1655.47</v>
      </c>
      <c r="BM6" s="33">
        <f t="shared" si="7"/>
        <v>1504.21</v>
      </c>
      <c r="BN6" s="33">
        <f t="shared" si="7"/>
        <v>1390.86</v>
      </c>
      <c r="BO6" s="32" t="str">
        <f>IF(BO7="","",IF(BO7="-","【-】","【"&amp;SUBSTITUTE(TEXT(BO7,"#,##0.00"),"-","△")&amp;"】"))</f>
        <v>【1,457.06】</v>
      </c>
      <c r="BP6" s="33">
        <f>IF(BP7="",NA(),BP7)</f>
        <v>36.75</v>
      </c>
      <c r="BQ6" s="33">
        <f t="shared" ref="BQ6:BY6" si="8">IF(BQ7="",NA(),BQ7)</f>
        <v>50.99</v>
      </c>
      <c r="BR6" s="33">
        <f t="shared" si="8"/>
        <v>47.75</v>
      </c>
      <c r="BS6" s="33">
        <f t="shared" si="8"/>
        <v>51.47</v>
      </c>
      <c r="BT6" s="33">
        <f t="shared" si="8"/>
        <v>53.39</v>
      </c>
      <c r="BU6" s="33">
        <f t="shared" si="8"/>
        <v>70.61</v>
      </c>
      <c r="BV6" s="33">
        <f t="shared" si="8"/>
        <v>67</v>
      </c>
      <c r="BW6" s="33">
        <f t="shared" si="8"/>
        <v>67.92</v>
      </c>
      <c r="BX6" s="33">
        <f t="shared" si="8"/>
        <v>67.41</v>
      </c>
      <c r="BY6" s="33">
        <f t="shared" si="8"/>
        <v>76.849999999999994</v>
      </c>
      <c r="BZ6" s="32" t="str">
        <f>IF(BZ7="","",IF(BZ7="-","【-】","【"&amp;SUBSTITUTE(TEXT(BZ7,"#,##0.00"),"-","△")&amp;"】"))</f>
        <v>【64.73】</v>
      </c>
      <c r="CA6" s="33">
        <f>IF(CA7="",NA(),CA7)</f>
        <v>441.47</v>
      </c>
      <c r="CB6" s="33">
        <f t="shared" ref="CB6:CJ6" si="9">IF(CB7="",NA(),CB7)</f>
        <v>335.14</v>
      </c>
      <c r="CC6" s="33">
        <f t="shared" si="9"/>
        <v>385.78</v>
      </c>
      <c r="CD6" s="33">
        <f t="shared" si="9"/>
        <v>371.01</v>
      </c>
      <c r="CE6" s="33">
        <f t="shared" si="9"/>
        <v>348.81</v>
      </c>
      <c r="CF6" s="33">
        <f t="shared" si="9"/>
        <v>205.88</v>
      </c>
      <c r="CG6" s="33">
        <f t="shared" si="9"/>
        <v>212.67</v>
      </c>
      <c r="CH6" s="33">
        <f t="shared" si="9"/>
        <v>209.77</v>
      </c>
      <c r="CI6" s="33">
        <f t="shared" si="9"/>
        <v>216.49</v>
      </c>
      <c r="CJ6" s="33">
        <f t="shared" si="9"/>
        <v>198.4</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39.950000000000003</v>
      </c>
      <c r="CR6" s="33">
        <f t="shared" si="10"/>
        <v>36.83</v>
      </c>
      <c r="CS6" s="33">
        <f t="shared" si="10"/>
        <v>35.32</v>
      </c>
      <c r="CT6" s="33">
        <f t="shared" si="10"/>
        <v>38.409999999999997</v>
      </c>
      <c r="CU6" s="33">
        <f t="shared" si="10"/>
        <v>39.25</v>
      </c>
      <c r="CV6" s="32" t="str">
        <f>IF(CV7="","",IF(CV7="-","【-】","【"&amp;SUBSTITUTE(TEXT(CV7,"#,##0.00"),"-","△")&amp;"】"))</f>
        <v>【40.31】</v>
      </c>
      <c r="CW6" s="33">
        <f>IF(CW7="",NA(),CW7)</f>
        <v>91.07</v>
      </c>
      <c r="CX6" s="33">
        <f t="shared" ref="CX6:DF6" si="11">IF(CX7="",NA(),CX7)</f>
        <v>90.99</v>
      </c>
      <c r="CY6" s="33">
        <f t="shared" si="11"/>
        <v>91.05</v>
      </c>
      <c r="CZ6" s="33">
        <f t="shared" si="11"/>
        <v>95.75</v>
      </c>
      <c r="DA6" s="33">
        <f t="shared" si="11"/>
        <v>95.78</v>
      </c>
      <c r="DB6" s="33">
        <f t="shared" si="11"/>
        <v>85.03</v>
      </c>
      <c r="DC6" s="33">
        <f t="shared" si="11"/>
        <v>84.49</v>
      </c>
      <c r="DD6" s="33">
        <f t="shared" si="11"/>
        <v>85.67</v>
      </c>
      <c r="DE6" s="33">
        <f t="shared" si="11"/>
        <v>86.28</v>
      </c>
      <c r="DF6" s="33">
        <f t="shared" si="11"/>
        <v>86.43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0.05</v>
      </c>
      <c r="EL6" s="33">
        <f t="shared" si="14"/>
        <v>7.0000000000000007E-2</v>
      </c>
      <c r="EM6" s="33">
        <f t="shared" si="14"/>
        <v>0.08</v>
      </c>
      <c r="EN6" s="32" t="str">
        <f>IF(EN7="","",IF(EN7="-","【-】","【"&amp;SUBSTITUTE(TEXT(EN7,"#,##0.00"),"-","△")&amp;"】"))</f>
        <v>【0.10】</v>
      </c>
    </row>
    <row r="7" spans="1:144" s="34" customFormat="1">
      <c r="A7" s="26"/>
      <c r="B7" s="35">
        <v>2015</v>
      </c>
      <c r="C7" s="35">
        <v>293610</v>
      </c>
      <c r="D7" s="35">
        <v>47</v>
      </c>
      <c r="E7" s="35">
        <v>17</v>
      </c>
      <c r="F7" s="35">
        <v>4</v>
      </c>
      <c r="G7" s="35">
        <v>0</v>
      </c>
      <c r="H7" s="35" t="s">
        <v>96</v>
      </c>
      <c r="I7" s="35" t="s">
        <v>97</v>
      </c>
      <c r="J7" s="35" t="s">
        <v>98</v>
      </c>
      <c r="K7" s="35" t="s">
        <v>99</v>
      </c>
      <c r="L7" s="35" t="s">
        <v>100</v>
      </c>
      <c r="M7" s="36" t="s">
        <v>101</v>
      </c>
      <c r="N7" s="36" t="s">
        <v>102</v>
      </c>
      <c r="O7" s="36">
        <v>37.770000000000003</v>
      </c>
      <c r="P7" s="36">
        <v>84</v>
      </c>
      <c r="Q7" s="36">
        <v>2260</v>
      </c>
      <c r="R7" s="36">
        <v>8736</v>
      </c>
      <c r="S7" s="36">
        <v>5.93</v>
      </c>
      <c r="T7" s="36">
        <v>1473.19</v>
      </c>
      <c r="U7" s="36">
        <v>3294</v>
      </c>
      <c r="V7" s="36">
        <v>1.05</v>
      </c>
      <c r="W7" s="36">
        <v>3137.14</v>
      </c>
      <c r="X7" s="36">
        <v>44.78</v>
      </c>
      <c r="Y7" s="36">
        <v>40.97</v>
      </c>
      <c r="Z7" s="36">
        <v>50.49</v>
      </c>
      <c r="AA7" s="36">
        <v>49.56</v>
      </c>
      <c r="AB7" s="36">
        <v>51.03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1180.3</v>
      </c>
      <c r="BF7" s="36">
        <v>1186.97</v>
      </c>
      <c r="BG7" s="36">
        <v>1002.74</v>
      </c>
      <c r="BH7" s="36">
        <v>910.26</v>
      </c>
      <c r="BI7" s="36">
        <v>807.62</v>
      </c>
      <c r="BJ7" s="36">
        <v>1733.74</v>
      </c>
      <c r="BK7" s="36">
        <v>1860.94</v>
      </c>
      <c r="BL7" s="36">
        <v>1655.47</v>
      </c>
      <c r="BM7" s="36">
        <v>1504.21</v>
      </c>
      <c r="BN7" s="36">
        <v>1390.86</v>
      </c>
      <c r="BO7" s="36">
        <v>1457.06</v>
      </c>
      <c r="BP7" s="36">
        <v>36.75</v>
      </c>
      <c r="BQ7" s="36">
        <v>50.99</v>
      </c>
      <c r="BR7" s="36">
        <v>47.75</v>
      </c>
      <c r="BS7" s="36">
        <v>51.47</v>
      </c>
      <c r="BT7" s="36">
        <v>53.39</v>
      </c>
      <c r="BU7" s="36">
        <v>70.61</v>
      </c>
      <c r="BV7" s="36">
        <v>67</v>
      </c>
      <c r="BW7" s="36">
        <v>67.92</v>
      </c>
      <c r="BX7" s="36">
        <v>67.41</v>
      </c>
      <c r="BY7" s="36">
        <v>76.849999999999994</v>
      </c>
      <c r="BZ7" s="36">
        <v>64.73</v>
      </c>
      <c r="CA7" s="36">
        <v>441.47</v>
      </c>
      <c r="CB7" s="36">
        <v>335.14</v>
      </c>
      <c r="CC7" s="36">
        <v>385.78</v>
      </c>
      <c r="CD7" s="36">
        <v>371.01</v>
      </c>
      <c r="CE7" s="36">
        <v>348.81</v>
      </c>
      <c r="CF7" s="36">
        <v>205.88</v>
      </c>
      <c r="CG7" s="36">
        <v>212.67</v>
      </c>
      <c r="CH7" s="36">
        <v>209.77</v>
      </c>
      <c r="CI7" s="36">
        <v>216.49</v>
      </c>
      <c r="CJ7" s="36">
        <v>198.4</v>
      </c>
      <c r="CK7" s="36">
        <v>250.25</v>
      </c>
      <c r="CL7" s="36" t="s">
        <v>101</v>
      </c>
      <c r="CM7" s="36" t="s">
        <v>101</v>
      </c>
      <c r="CN7" s="36" t="s">
        <v>101</v>
      </c>
      <c r="CO7" s="36" t="s">
        <v>101</v>
      </c>
      <c r="CP7" s="36" t="s">
        <v>101</v>
      </c>
      <c r="CQ7" s="36">
        <v>39.950000000000003</v>
      </c>
      <c r="CR7" s="36">
        <v>36.83</v>
      </c>
      <c r="CS7" s="36">
        <v>35.32</v>
      </c>
      <c r="CT7" s="36">
        <v>38.409999999999997</v>
      </c>
      <c r="CU7" s="36">
        <v>39.25</v>
      </c>
      <c r="CV7" s="36">
        <v>40.31</v>
      </c>
      <c r="CW7" s="36">
        <v>91.07</v>
      </c>
      <c r="CX7" s="36">
        <v>90.99</v>
      </c>
      <c r="CY7" s="36">
        <v>91.05</v>
      </c>
      <c r="CZ7" s="36">
        <v>95.75</v>
      </c>
      <c r="DA7" s="36">
        <v>95.78</v>
      </c>
      <c r="DB7" s="36">
        <v>85.03</v>
      </c>
      <c r="DC7" s="36">
        <v>84.49</v>
      </c>
      <c r="DD7" s="36">
        <v>85.67</v>
      </c>
      <c r="DE7" s="36">
        <v>86.28</v>
      </c>
      <c r="DF7" s="36">
        <v>86.43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0.05</v>
      </c>
      <c r="EL7" s="36">
        <v>7.0000000000000007E-2</v>
      </c>
      <c r="EM7" s="36">
        <v>0.08</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2017-02-22T05:27:44Z</cp:lastPrinted>
  <dcterms:created xsi:type="dcterms:W3CDTF">2017-02-08T03:02:59Z</dcterms:created>
  <dcterms:modified xsi:type="dcterms:W3CDTF">2017-02-22T07:52:24Z</dcterms:modified>
  <cp:category/>
</cp:coreProperties>
</file>