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<sst xmlns="http://schemas.openxmlformats.org/spreadsheetml/2006/main" count="217" uniqueCount="107">
  <si>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</si>
  <si>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</si>
  <si>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</si>
  <si>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</si>
  <si>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</si>
  <si>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</si>
  <si>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</si>
  <si>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</si>
  <si>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</si>
  <si>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</si>
  <si>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</si>
  <si>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</si>
  <si>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</si>
  <si>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</si>
  <si>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</si>
  <si>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</si>
  <si>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</si>
  <si>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</si>
  <si>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</si>
  <si>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</si>
  <si>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</si>
  <si>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</si>
  <si>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</si>
  <si>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</si>
  <si>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</si>
  <si>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</si>
  <si>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</si>
  <si>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</si>
  <si>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</si>
  <si>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</si>
  <si>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</si>
  <si>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</si>
  <si>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</si>
  <si>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</si>
  <si>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</si>
  <si>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</si>
  <si>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</si>
  <si>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</si>
  <si>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</si>
  <si>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</si>
  <si>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</si>
  <si>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</si>
  <si>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</si>
  <si>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</si>
  <si>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</si>
  <si>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</si>
  <si>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</si>
  <si>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</si>
  <si>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</si>
  <si>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</si>
  <si>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</si>
  <si>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</si>
  <si>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</si>
  <si>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</si>
  <si>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</si>
  <si>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</si>
  <si>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</si>
  <si>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</si>
  <si>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</si>
  <si>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</si>
  <si>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</si>
  <si>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</si>
  <si>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</si>
  <si>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</si>
  <si>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</si>
  <si>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</si>
  <si>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</si>
  <si>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</si>
  <si>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</si>
  <si>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</si>
  <si>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</si>
  <si>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</si>
  <si>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</si>
  <si>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</si>
  <si>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</si>
  <si>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</si>
  <si>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</si>
  <si>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</si>
  <si>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</si>
  <si>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</si>
  <si>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</si>
  <si>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</si>
  <si>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</si>
  <si>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</si>
  <si>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</si>
  <si>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</si>
  <si>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</si>
  <si>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</si>
  <si>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</si>
  <si>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</si>
  <si>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</si>
  <si>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</si>
  <si>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</si>
  <si>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川西町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</si>
  <si>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</si>
  <si>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</si>
  <si>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</si>
  <si>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</si>
  <si>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</si>
  <si>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</si>
  <si>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</si>
  <si>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</si>
  <si>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</si>
  <si>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</si>
  <si>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水道料金収入は減少しているなか、平成26年度は、加入分担金を資本的収入から水道事業収益に移行したことと会計制度改正により長期前受金の戻入（過去の補助金等の収益化）により収益が増加し、100％以上の数値となり平均以上の値となった。
②累積欠損金比率
　平成26年度の会計制度改正により、欠損金が解消された。
③流動比率
　平成25年度は未払金の増加による悪化で、平成26年度は会計制度改正により企業債が資本から負債へ移行したことにより悪化となったが、100％を超えており短期的な資金力は引き続き維持してゆきたい。
④企業債残高対給水収益比率
　順調に減少しているが、管路の更新が遅れていることで平均より少ない企業債残高の運営となっている。
⑤料金回収率
　給水原価が下がったことで100％を超え、他の資金に依存せず水道料金のみで給水原価を賄うことができた。
⑥給水原価
　前年対比で費用が削減できたことと平成26年度の会計制度改正による長期前受金の戻入（過去の補助金等の収益化）により給水原価を抑えることができた。
⑦施設利用率
　人口の減少により、配水量が減少してきている。適正な施設の規模となっているか検討する必要がある。
⑧有収率
　平成26年度は消費税率改正に伴い検針日をずらしたことによるもので、それを考慮すれば、ほぼ横ばいである。</t>
    <rPh sb="1" eb="3">
      <t>ケイジョウ</t>
    </rPh>
    <rPh sb="3" eb="5">
      <t>シュウシ</t>
    </rPh>
    <rPh sb="5" eb="7">
      <t>ヒリツ</t>
    </rPh>
    <rPh sb="9" eb="11">
      <t>スイドウ</t>
    </rPh>
    <rPh sb="11" eb="13">
      <t>リョウキン</t>
    </rPh>
    <rPh sb="13" eb="15">
      <t>シュウニュウ</t>
    </rPh>
    <rPh sb="16" eb="18">
      <t>ゲンショウ</t>
    </rPh>
    <rPh sb="25" eb="27">
      <t>ヘイセイ</t>
    </rPh>
    <rPh sb="29" eb="31">
      <t>ネンド</t>
    </rPh>
    <rPh sb="33" eb="35">
      <t>カニュウ</t>
    </rPh>
    <rPh sb="35" eb="38">
      <t>ブンタンキン</t>
    </rPh>
    <rPh sb="39" eb="42">
      <t>シホンテキ</t>
    </rPh>
    <rPh sb="42" eb="44">
      <t>シュウニュウ</t>
    </rPh>
    <rPh sb="46" eb="48">
      <t>スイドウ</t>
    </rPh>
    <rPh sb="48" eb="50">
      <t>ジギョウ</t>
    </rPh>
    <rPh sb="50" eb="52">
      <t>シュウエキ</t>
    </rPh>
    <rPh sb="53" eb="55">
      <t>イコウ</t>
    </rPh>
    <rPh sb="60" eb="62">
      <t>カイケイ</t>
    </rPh>
    <rPh sb="75" eb="77">
      <t>レイニュウ</t>
    </rPh>
    <rPh sb="78" eb="80">
      <t>カコ</t>
    </rPh>
    <rPh sb="81" eb="85">
      <t>ホジョキントウ</t>
    </rPh>
    <rPh sb="86" eb="89">
      <t>シュウエキカ</t>
    </rPh>
    <rPh sb="104" eb="106">
      <t>イジョウ</t>
    </rPh>
    <rPh sb="107" eb="109">
      <t>スウチ</t>
    </rPh>
    <rPh sb="112" eb="114">
      <t>ヘイキン</t>
    </rPh>
    <rPh sb="114" eb="116">
      <t>イジョウ</t>
    </rPh>
    <rPh sb="117" eb="118">
      <t>アタイ</t>
    </rPh>
    <rPh sb="125" eb="127">
      <t>ルイセキ</t>
    </rPh>
    <rPh sb="127" eb="129">
      <t>ケッソン</t>
    </rPh>
    <rPh sb="129" eb="130">
      <t>キン</t>
    </rPh>
    <rPh sb="130" eb="132">
      <t>ヒリツ</t>
    </rPh>
    <rPh sb="134" eb="136">
      <t>ヘイセイ</t>
    </rPh>
    <rPh sb="138" eb="140">
      <t>ネンド</t>
    </rPh>
    <rPh sb="141" eb="143">
      <t>カイケイ</t>
    </rPh>
    <rPh sb="143" eb="145">
      <t>セイド</t>
    </rPh>
    <rPh sb="145" eb="147">
      <t>カイセイ</t>
    </rPh>
    <rPh sb="151" eb="154">
      <t>ケッソンキン</t>
    </rPh>
    <rPh sb="155" eb="157">
      <t>カイショウ</t>
    </rPh>
    <rPh sb="163" eb="165">
      <t>リュウドウ</t>
    </rPh>
    <rPh sb="165" eb="167">
      <t>ヒリツ</t>
    </rPh>
    <rPh sb="169" eb="171">
      <t>ヘイセイ</t>
    </rPh>
    <rPh sb="173" eb="175">
      <t>ネンド</t>
    </rPh>
    <rPh sb="176" eb="177">
      <t>ミ</t>
    </rPh>
    <rPh sb="177" eb="178">
      <t>バラ</t>
    </rPh>
    <rPh sb="178" eb="179">
      <t>キン</t>
    </rPh>
    <rPh sb="180" eb="182">
      <t>ゾウカ</t>
    </rPh>
    <rPh sb="185" eb="187">
      <t>アッカ</t>
    </rPh>
    <rPh sb="189" eb="191">
      <t>ヘイセイ</t>
    </rPh>
    <rPh sb="193" eb="195">
      <t>ネンド</t>
    </rPh>
    <rPh sb="196" eb="198">
      <t>カイケイ</t>
    </rPh>
    <rPh sb="198" eb="200">
      <t>セイド</t>
    </rPh>
    <rPh sb="200" eb="202">
      <t>カイセイ</t>
    </rPh>
    <rPh sb="205" eb="207">
      <t>キギョウ</t>
    </rPh>
    <rPh sb="207" eb="208">
      <t>サイ</t>
    </rPh>
    <rPh sb="209" eb="211">
      <t>シホン</t>
    </rPh>
    <rPh sb="213" eb="215">
      <t>フサイ</t>
    </rPh>
    <rPh sb="216" eb="218">
      <t>イコウ</t>
    </rPh>
    <rPh sb="225" eb="227">
      <t>アッカ</t>
    </rPh>
    <rPh sb="238" eb="239">
      <t>コ</t>
    </rPh>
    <rPh sb="243" eb="246">
      <t>タンキテキ</t>
    </rPh>
    <rPh sb="247" eb="249">
      <t>シキン</t>
    </rPh>
    <rPh sb="249" eb="250">
      <t>リョク</t>
    </rPh>
    <rPh sb="251" eb="252">
      <t>ヒ</t>
    </rPh>
    <rPh sb="253" eb="254">
      <t>ツヅ</t>
    </rPh>
    <rPh sb="255" eb="257">
      <t>イジ</t>
    </rPh>
    <rPh sb="266" eb="268">
      <t>キギョウ</t>
    </rPh>
    <rPh sb="268" eb="269">
      <t>サイ</t>
    </rPh>
    <rPh sb="269" eb="271">
      <t>ザンダカ</t>
    </rPh>
    <rPh sb="271" eb="272">
      <t>タイ</t>
    </rPh>
    <rPh sb="272" eb="274">
      <t>キュウスイ</t>
    </rPh>
    <rPh sb="274" eb="276">
      <t>シュウエキ</t>
    </rPh>
    <rPh sb="276" eb="278">
      <t>ヒリツ</t>
    </rPh>
    <rPh sb="280" eb="282">
      <t>ジュンチョウ</t>
    </rPh>
    <rPh sb="283" eb="285">
      <t>ゲンショウ</t>
    </rPh>
    <rPh sb="291" eb="293">
      <t>カンロ</t>
    </rPh>
    <rPh sb="294" eb="296">
      <t>コウシン</t>
    </rPh>
    <rPh sb="297" eb="298">
      <t>オク</t>
    </rPh>
    <rPh sb="305" eb="307">
      <t>ヘイキン</t>
    </rPh>
    <rPh sb="309" eb="310">
      <t>スク</t>
    </rPh>
    <rPh sb="312" eb="314">
      <t>キギョウ</t>
    </rPh>
    <rPh sb="314" eb="315">
      <t>サイ</t>
    </rPh>
    <rPh sb="315" eb="317">
      <t>ザンダカ</t>
    </rPh>
    <rPh sb="318" eb="320">
      <t>ウンエイ</t>
    </rPh>
    <rPh sb="329" eb="331">
      <t>リョウキン</t>
    </rPh>
    <rPh sb="331" eb="333">
      <t>カイシュウ</t>
    </rPh>
    <rPh sb="333" eb="334">
      <t>リツ</t>
    </rPh>
    <rPh sb="336" eb="338">
      <t>キュウスイ</t>
    </rPh>
    <rPh sb="338" eb="340">
      <t>ゲンカ</t>
    </rPh>
    <rPh sb="341" eb="342">
      <t>サ</t>
    </rPh>
    <rPh sb="353" eb="354">
      <t>コ</t>
    </rPh>
    <rPh sb="356" eb="357">
      <t>タ</t>
    </rPh>
    <rPh sb="358" eb="360">
      <t>シキン</t>
    </rPh>
    <rPh sb="361" eb="363">
      <t>イゾン</t>
    </rPh>
    <rPh sb="365" eb="367">
      <t>スイドウ</t>
    </rPh>
    <rPh sb="367" eb="369">
      <t>リョウキン</t>
    </rPh>
    <rPh sb="372" eb="374">
      <t>キュウスイ</t>
    </rPh>
    <rPh sb="374" eb="376">
      <t>ゲンカ</t>
    </rPh>
    <rPh sb="377" eb="378">
      <t>マカナ</t>
    </rPh>
    <rPh sb="388" eb="390">
      <t>キュウスイ</t>
    </rPh>
    <rPh sb="390" eb="392">
      <t>ゲンカ</t>
    </rPh>
    <rPh sb="394" eb="396">
      <t>ゼンネン</t>
    </rPh>
    <rPh sb="396" eb="398">
      <t>タイヒ</t>
    </rPh>
    <rPh sb="399" eb="401">
      <t>ヒヨウ</t>
    </rPh>
    <rPh sb="402" eb="404">
      <t>サクゲン</t>
    </rPh>
    <rPh sb="410" eb="412">
      <t>ヘイセイ</t>
    </rPh>
    <rPh sb="414" eb="416">
      <t>ネンド</t>
    </rPh>
    <rPh sb="450" eb="452">
      <t>キュウスイ</t>
    </rPh>
    <rPh sb="452" eb="454">
      <t>ゲンカ</t>
    </rPh>
    <rPh sb="455" eb="456">
      <t>オサ</t>
    </rPh>
    <rPh sb="467" eb="469">
      <t>シセツ</t>
    </rPh>
    <rPh sb="474" eb="476">
      <t>ジンコウ</t>
    </rPh>
    <rPh sb="477" eb="479">
      <t>ゲンショウ</t>
    </rPh>
    <rPh sb="485" eb="486">
      <t>リョウ</t>
    </rPh>
    <rPh sb="487" eb="489">
      <t>ゲンショウ</t>
    </rPh>
    <rPh sb="496" eb="498">
      <t>テキセイ</t>
    </rPh>
    <rPh sb="499" eb="501">
      <t>シセツ</t>
    </rPh>
    <rPh sb="502" eb="504">
      <t>キボ</t>
    </rPh>
    <rPh sb="511" eb="513">
      <t>ケントウ</t>
    </rPh>
    <rPh sb="515" eb="517">
      <t>ヒツヨウ</t>
    </rPh>
    <rPh sb="523" eb="524">
      <t>ユウ</t>
    </rPh>
    <rPh sb="524" eb="525">
      <t>シュウ</t>
    </rPh>
    <rPh sb="525" eb="526">
      <t>リツ</t>
    </rPh>
    <rPh sb="528" eb="530">
      <t>ヘイセイ</t>
    </rPh>
    <rPh sb="532" eb="534">
      <t>ネンド</t>
    </rPh>
    <rPh sb="535" eb="538">
      <t>ショウヒゼイ</t>
    </rPh>
    <rPh sb="538" eb="539">
      <t>リツ</t>
    </rPh>
    <rPh sb="539" eb="541">
      <t>カイセイ</t>
    </rPh>
    <rPh sb="542" eb="543">
      <t>トモナ</t>
    </rPh>
    <rPh sb="544" eb="547">
      <t>ケンシンビ</t>
    </rPh>
    <rPh sb="564" eb="566">
      <t>コウリョ</t>
    </rPh>
    <rPh sb="572" eb="573">
      <t>ヨコ</t>
    </rPh>
    <phoneticPr fontId="4"/>
  </si>
  <si>
    <t>①有形固定資産減価償却率
　50％を超えているため、老朽化が半分以上進んできていることになる。更新または廃止による改善が必要になってきている。
②管路経年化率
　3割以上の管路が法定耐用年数を経過しており、平均値の約3倍となっている。老朽管には石綿管も含まれている。
③管路更新率
　管路経年化率が高いにもかかわらず、平均を下回る更新率になっている。水道水供給の安定性を確保するうえで、石綿管の更新を実施していくとともに他の老朽管についても長寿命化対策の検討が必要である。</t>
    <rPh sb="1" eb="3">
      <t>ユウケイ</t>
    </rPh>
    <rPh sb="3" eb="5">
      <t>コテイ</t>
    </rPh>
    <rPh sb="5" eb="7">
      <t>シサン</t>
    </rPh>
    <rPh sb="7" eb="9">
      <t>ゲンカ</t>
    </rPh>
    <rPh sb="9" eb="11">
      <t>ショウキャク</t>
    </rPh>
    <rPh sb="11" eb="12">
      <t>リツ</t>
    </rPh>
    <rPh sb="18" eb="19">
      <t>コ</t>
    </rPh>
    <rPh sb="26" eb="29">
      <t>ロウキュウカ</t>
    </rPh>
    <rPh sb="30" eb="32">
      <t>ハンブン</t>
    </rPh>
    <rPh sb="32" eb="34">
      <t>イジョウ</t>
    </rPh>
    <rPh sb="34" eb="35">
      <t>スス</t>
    </rPh>
    <rPh sb="47" eb="49">
      <t>コウシン</t>
    </rPh>
    <rPh sb="52" eb="54">
      <t>ハイシ</t>
    </rPh>
    <rPh sb="57" eb="59">
      <t>カイゼン</t>
    </rPh>
    <rPh sb="60" eb="62">
      <t>ヒツヨウ</t>
    </rPh>
    <rPh sb="73" eb="75">
      <t>カンロ</t>
    </rPh>
    <rPh sb="75" eb="77">
      <t>ケイネン</t>
    </rPh>
    <rPh sb="77" eb="78">
      <t>カ</t>
    </rPh>
    <rPh sb="78" eb="79">
      <t>リツ</t>
    </rPh>
    <rPh sb="82" eb="85">
      <t>ワリイジョウ</t>
    </rPh>
    <rPh sb="86" eb="88">
      <t>カンロ</t>
    </rPh>
    <rPh sb="89" eb="91">
      <t>ホウテイ</t>
    </rPh>
    <rPh sb="91" eb="93">
      <t>タイヨウ</t>
    </rPh>
    <rPh sb="93" eb="95">
      <t>ネンスウ</t>
    </rPh>
    <rPh sb="96" eb="98">
      <t>ケイカ</t>
    </rPh>
    <rPh sb="103" eb="106">
      <t>ヘイキンチ</t>
    </rPh>
    <rPh sb="107" eb="108">
      <t>ヤク</t>
    </rPh>
    <rPh sb="109" eb="110">
      <t>バイ</t>
    </rPh>
    <rPh sb="117" eb="119">
      <t>ロウキュウ</t>
    </rPh>
    <rPh sb="119" eb="120">
      <t>カン</t>
    </rPh>
    <rPh sb="122" eb="124">
      <t>セキメン</t>
    </rPh>
    <rPh sb="124" eb="125">
      <t>カン</t>
    </rPh>
    <rPh sb="126" eb="127">
      <t>フク</t>
    </rPh>
    <rPh sb="135" eb="137">
      <t>カンロ</t>
    </rPh>
    <rPh sb="137" eb="139">
      <t>コウシン</t>
    </rPh>
    <rPh sb="139" eb="140">
      <t>リツ</t>
    </rPh>
    <rPh sb="167" eb="168">
      <t>リツ</t>
    </rPh>
    <rPh sb="175" eb="178">
      <t>スイドウスイ</t>
    </rPh>
    <rPh sb="178" eb="180">
      <t>キョウキュウ</t>
    </rPh>
    <rPh sb="181" eb="184">
      <t>アンテイセイ</t>
    </rPh>
    <rPh sb="185" eb="187">
      <t>カクホ</t>
    </rPh>
    <rPh sb="193" eb="195">
      <t>セキメン</t>
    </rPh>
    <rPh sb="195" eb="196">
      <t>カン</t>
    </rPh>
    <rPh sb="197" eb="199">
      <t>コウシン</t>
    </rPh>
    <rPh sb="200" eb="202">
      <t>ジッシ</t>
    </rPh>
    <rPh sb="210" eb="211">
      <t>タ</t>
    </rPh>
    <rPh sb="212" eb="215">
      <t>ロウキュウカン</t>
    </rPh>
    <rPh sb="220" eb="222">
      <t>チョウジュ</t>
    </rPh>
    <rPh sb="222" eb="223">
      <t>メイ</t>
    </rPh>
    <rPh sb="223" eb="224">
      <t>カ</t>
    </rPh>
    <rPh sb="224" eb="226">
      <t>タイサク</t>
    </rPh>
    <rPh sb="227" eb="229">
      <t>ケントウ</t>
    </rPh>
    <rPh sb="230" eb="232">
      <t>ヒツヨウ</t>
    </rPh>
    <phoneticPr fontId="4"/>
  </si>
  <si>
    <t>　財政状態は、改善傾向にあるが、更新投資が先送りされている状態であり、更新財源を確保して年次計画的に行っていく。また、老朽化の進んでいる浄水施設において、更新または廃止の検討を進めた結果、平成29年度に県営水道と直結を行い100％の受水にし、施設を廃止する。今後、磯城郡で水道事業の広域化の検討を進めながら、無駄のない経営に務める。
　</t>
    <rPh sb="1" eb="3">
      <t>ザイセイ</t>
    </rPh>
    <rPh sb="3" eb="5">
      <t>ジョウタイ</t>
    </rPh>
    <rPh sb="7" eb="9">
      <t>カイゼン</t>
    </rPh>
    <rPh sb="9" eb="11">
      <t>ケイコウ</t>
    </rPh>
    <rPh sb="16" eb="18">
      <t>コウシン</t>
    </rPh>
    <rPh sb="18" eb="20">
      <t>トウシ</t>
    </rPh>
    <rPh sb="21" eb="23">
      <t>サキオク</t>
    </rPh>
    <rPh sb="29" eb="31">
      <t>ジョウタイ</t>
    </rPh>
    <rPh sb="35" eb="37">
      <t>コウシン</t>
    </rPh>
    <rPh sb="37" eb="39">
      <t>ザイゲン</t>
    </rPh>
    <rPh sb="40" eb="42">
      <t>カクホ</t>
    </rPh>
    <rPh sb="44" eb="46">
      <t>ネンジ</t>
    </rPh>
    <rPh sb="46" eb="49">
      <t>ケイカクテキ</t>
    </rPh>
    <rPh sb="50" eb="51">
      <t>オコナ</t>
    </rPh>
    <rPh sb="59" eb="62">
      <t>ロウキュウカ</t>
    </rPh>
    <rPh sb="63" eb="64">
      <t>スス</t>
    </rPh>
    <rPh sb="68" eb="70">
      <t>ジョウスイ</t>
    </rPh>
    <rPh sb="70" eb="72">
      <t>シセツ</t>
    </rPh>
    <rPh sb="77" eb="79">
      <t>コウシン</t>
    </rPh>
    <rPh sb="82" eb="84">
      <t>ハイシ</t>
    </rPh>
    <rPh sb="85" eb="87">
      <t>ケントウ</t>
    </rPh>
    <rPh sb="88" eb="89">
      <t>スス</t>
    </rPh>
    <rPh sb="91" eb="93">
      <t>ケッカ</t>
    </rPh>
    <rPh sb="94" eb="96">
      <t>ヘイセイ</t>
    </rPh>
    <rPh sb="98" eb="100">
      <t>ネンド</t>
    </rPh>
    <rPh sb="103" eb="105">
      <t>スイドウ</t>
    </rPh>
    <rPh sb="106" eb="108">
      <t>チョッケツ</t>
    </rPh>
    <rPh sb="109" eb="110">
      <t>オコナ</t>
    </rPh>
    <rPh sb="116" eb="117">
      <t>ジュ</t>
    </rPh>
    <rPh sb="117" eb="118">
      <t>スイ</t>
    </rPh>
    <rPh sb="121" eb="123">
      <t>シセツ</t>
    </rPh>
    <rPh sb="124" eb="126">
      <t>ハイシ</t>
    </rPh>
    <rPh sb="129" eb="131">
      <t>コンゴ</t>
    </rPh>
    <rPh sb="132" eb="135">
      <t>シキグン</t>
    </rPh>
    <rPh sb="136" eb="138">
      <t>スイドウ</t>
    </rPh>
    <rPh sb="138" eb="140">
      <t>ジギョウ</t>
    </rPh>
    <rPh sb="141" eb="144">
      <t>コウイキカ</t>
    </rPh>
    <rPh sb="145" eb="147">
      <t>ケントウ</t>
    </rPh>
    <rPh sb="148" eb="149">
      <t>スス</t>
    </rPh>
    <rPh sb="154" eb="156">
      <t>ムダ</t>
    </rPh>
    <rPh sb="159" eb="161">
      <t>ケイエイ</t>
    </rPh>
    <rPh sb="162" eb="16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</si>
</sst>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0.47</c:v>
                </c:pt>
              </c:numCache>
            </c:numRef>
          </c:val>
        </c:ser>
        <c:dLbls>
          <c:showLegendKey val="0"/>
          <c:showVal val="0"/>
          <c:showCatName val="0"/>
          <c:showSerName val="0"/>
          <c:showPercent val="0"/>
          <c:showBubbleSize val="0"/>
        </c:dLbls>
        <c:gapWidth val="150"/>
        <c:axId val="86037632"/>
        <c:axId val="860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86037632"/>
        <c:axId val="86039552"/>
      </c:lineChart>
      <c:dateAx>
        <c:axId val="86037632"/>
        <c:scaling>
          <c:orientation val="minMax"/>
        </c:scaling>
        <c:delete val="1"/>
        <c:axPos val="b"/>
        <c:numFmt formatCode="ge" sourceLinked="1"/>
        <c:majorTickMark val="none"/>
        <c:minorTickMark val="none"/>
        <c:tickLblPos val="none"/>
        <c:crossAx val="86039552"/>
        <c:crosses val="autoZero"/>
        <c:auto val="1"/>
        <c:lblOffset val="100"/>
        <c:baseTimeUnit val="years"/>
      </c:dateAx>
      <c:valAx>
        <c:axId val="860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47.16</c:v>
                </c:pt>
                <c:pt idx="1">
                  <c:v>47.63</c:v>
                </c:pt>
                <c:pt idx="2">
                  <c:v>47.61</c:v>
                </c:pt>
                <c:pt idx="3">
                  <c:v>47.01</c:v>
                </c:pt>
                <c:pt idx="4">
                  <c:v>46.71</c:v>
                </c:pt>
              </c:numCache>
            </c:numRef>
          </c:val>
        </c:ser>
        <c:dLbls>
          <c:showLegendKey val="0"/>
          <c:showVal val="0"/>
          <c:showCatName val="0"/>
          <c:showSerName val="0"/>
          <c:showPercent val="0"/>
          <c:showBubbleSize val="0"/>
        </c:dLbls>
        <c:gapWidth val="150"/>
        <c:axId val="107856640"/>
        <c:axId val="1078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07856640"/>
        <c:axId val="107858560"/>
      </c:lineChart>
      <c:dateAx>
        <c:axId val="107856640"/>
        <c:scaling>
          <c:orientation val="minMax"/>
        </c:scaling>
        <c:delete val="1"/>
        <c:axPos val="b"/>
        <c:numFmt formatCode="ge" sourceLinked="1"/>
        <c:majorTickMark val="none"/>
        <c:minorTickMark val="none"/>
        <c:tickLblPos val="none"/>
        <c:crossAx val="107858560"/>
        <c:crosses val="autoZero"/>
        <c:auto val="1"/>
        <c:lblOffset val="100"/>
        <c:baseTimeUnit val="years"/>
      </c:dateAx>
      <c:valAx>
        <c:axId val="1078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95.52</c:v>
                </c:pt>
                <c:pt idx="1">
                  <c:v>91.57</c:v>
                </c:pt>
                <c:pt idx="2">
                  <c:v>90.49</c:v>
                </c:pt>
                <c:pt idx="3">
                  <c:v>92.31</c:v>
                </c:pt>
                <c:pt idx="4">
                  <c:v>89.45</c:v>
                </c:pt>
              </c:numCache>
            </c:numRef>
          </c:val>
        </c:ser>
        <c:dLbls>
          <c:showLegendKey val="0"/>
          <c:showVal val="0"/>
          <c:showCatName val="0"/>
          <c:showSerName val="0"/>
          <c:showPercent val="0"/>
          <c:showBubbleSize val="0"/>
        </c:dLbls>
        <c:gapWidth val="150"/>
        <c:axId val="107430272"/>
        <c:axId val="1074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07430272"/>
        <c:axId val="107432192"/>
      </c:lineChart>
      <c:dateAx>
        <c:axId val="107430272"/>
        <c:scaling>
          <c:orientation val="minMax"/>
        </c:scaling>
        <c:delete val="1"/>
        <c:axPos val="b"/>
        <c:numFmt formatCode="ge" sourceLinked="1"/>
        <c:majorTickMark val="none"/>
        <c:minorTickMark val="none"/>
        <c:tickLblPos val="none"/>
        <c:crossAx val="107432192"/>
        <c:crosses val="autoZero"/>
        <c:auto val="1"/>
        <c:lblOffset val="100"/>
        <c:baseTimeUnit val="years"/>
      </c:dateAx>
      <c:valAx>
        <c:axId val="1074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97.38</c:v>
                </c:pt>
                <c:pt idx="1">
                  <c:v>104.12</c:v>
                </c:pt>
                <c:pt idx="2">
                  <c:v>81.75</c:v>
                </c:pt>
                <c:pt idx="3">
                  <c:v>95.16</c:v>
                </c:pt>
                <c:pt idx="4">
                  <c:v>113.04</c:v>
                </c:pt>
              </c:numCache>
            </c:numRef>
          </c:val>
        </c:ser>
        <c:dLbls>
          <c:showLegendKey val="0"/>
          <c:showVal val="0"/>
          <c:showCatName val="0"/>
          <c:showSerName val="0"/>
          <c:showPercent val="0"/>
          <c:showBubbleSize val="0"/>
        </c:dLbls>
        <c:gapWidth val="150"/>
        <c:axId val="94371200"/>
        <c:axId val="946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94371200"/>
        <c:axId val="94602752"/>
      </c:lineChart>
      <c:dateAx>
        <c:axId val="94371200"/>
        <c:scaling>
          <c:orientation val="minMax"/>
        </c:scaling>
        <c:delete val="1"/>
        <c:axPos val="b"/>
        <c:numFmt formatCode="ge" sourceLinked="1"/>
        <c:majorTickMark val="none"/>
        <c:minorTickMark val="none"/>
        <c:tickLblPos val="none"/>
        <c:crossAx val="94602752"/>
        <c:crosses val="autoZero"/>
        <c:auto val="1"/>
        <c:lblOffset val="100"/>
        <c:baseTimeUnit val="years"/>
      </c:dateAx>
      <c:valAx>
        <c:axId val="9460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3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54.36</c:v>
                </c:pt>
                <c:pt idx="1">
                  <c:v>54.1</c:v>
                </c:pt>
                <c:pt idx="2">
                  <c:v>50.16</c:v>
                </c:pt>
                <c:pt idx="3">
                  <c:v>50.78</c:v>
                </c:pt>
                <c:pt idx="4">
                  <c:v>57.12</c:v>
                </c:pt>
              </c:numCache>
            </c:numRef>
          </c:val>
        </c:ser>
        <c:dLbls>
          <c:showLegendKey val="0"/>
          <c:showVal val="0"/>
          <c:showCatName val="0"/>
          <c:showSerName val="0"/>
          <c:showPercent val="0"/>
          <c:showBubbleSize val="0"/>
        </c:dLbls>
        <c:gapWidth val="150"/>
        <c:axId val="98758016"/>
        <c:axId val="1076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98758016"/>
        <c:axId val="107623936"/>
      </c:lineChart>
      <c:dateAx>
        <c:axId val="98758016"/>
        <c:scaling>
          <c:orientation val="minMax"/>
        </c:scaling>
        <c:delete val="1"/>
        <c:axPos val="b"/>
        <c:numFmt formatCode="ge" sourceLinked="1"/>
        <c:majorTickMark val="none"/>
        <c:minorTickMark val="none"/>
        <c:tickLblPos val="none"/>
        <c:crossAx val="107623936"/>
        <c:crosses val="autoZero"/>
        <c:auto val="1"/>
        <c:lblOffset val="100"/>
        <c:baseTimeUnit val="years"/>
      </c:dateAx>
      <c:valAx>
        <c:axId val="1076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23.88</c:v>
                </c:pt>
                <c:pt idx="1">
                  <c:v>23.88</c:v>
                </c:pt>
                <c:pt idx="2">
                  <c:v>27.6</c:v>
                </c:pt>
                <c:pt idx="3">
                  <c:v>30.34</c:v>
                </c:pt>
                <c:pt idx="4">
                  <c:v>31.7</c:v>
                </c:pt>
              </c:numCache>
            </c:numRef>
          </c:val>
        </c:ser>
        <c:dLbls>
          <c:showLegendKey val="0"/>
          <c:showVal val="0"/>
          <c:showCatName val="0"/>
          <c:showSerName val="0"/>
          <c:showPercent val="0"/>
          <c:showBubbleSize val="0"/>
        </c:dLbls>
        <c:gapWidth val="150"/>
        <c:axId val="107645952"/>
        <c:axId val="1076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07645952"/>
        <c:axId val="107660416"/>
      </c:lineChart>
      <c:dateAx>
        <c:axId val="107645952"/>
        <c:scaling>
          <c:orientation val="minMax"/>
        </c:scaling>
        <c:delete val="1"/>
        <c:axPos val="b"/>
        <c:numFmt formatCode="ge" sourceLinked="1"/>
        <c:majorTickMark val="none"/>
        <c:minorTickMark val="none"/>
        <c:tickLblPos val="none"/>
        <c:crossAx val="107660416"/>
        <c:crosses val="autoZero"/>
        <c:auto val="1"/>
        <c:lblOffset val="100"/>
        <c:baseTimeUnit val="years"/>
      </c:dateAx>
      <c:valAx>
        <c:axId val="1076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6.89</c:v>
                </c:pt>
                <c:pt idx="1">
                  <c:v>3.02</c:v>
                </c:pt>
                <c:pt idx="2">
                  <c:v>32.07</c:v>
                </c:pt>
                <c:pt idx="3">
                  <c:v>37.4</c:v>
                </c:pt>
                <c:pt idx="4" formatCode="#,##0.00;&quot;△&quot;#,##0.00">
                  <c:v>0</c:v>
                </c:pt>
              </c:numCache>
            </c:numRef>
          </c:val>
        </c:ser>
        <c:dLbls>
          <c:showLegendKey val="0"/>
          <c:showVal val="0"/>
          <c:showCatName val="0"/>
          <c:showSerName val="0"/>
          <c:showPercent val="0"/>
          <c:showBubbleSize val="0"/>
        </c:dLbls>
        <c:gapWidth val="150"/>
        <c:axId val="107690624"/>
        <c:axId val="1076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07690624"/>
        <c:axId val="107696896"/>
      </c:lineChart>
      <c:dateAx>
        <c:axId val="107690624"/>
        <c:scaling>
          <c:orientation val="minMax"/>
        </c:scaling>
        <c:delete val="1"/>
        <c:axPos val="b"/>
        <c:numFmt formatCode="ge" sourceLinked="1"/>
        <c:majorTickMark val="none"/>
        <c:minorTickMark val="none"/>
        <c:tickLblPos val="none"/>
        <c:crossAx val="107696896"/>
        <c:crosses val="autoZero"/>
        <c:auto val="1"/>
        <c:lblOffset val="100"/>
        <c:baseTimeUnit val="years"/>
      </c:dateAx>
      <c:valAx>
        <c:axId val="107696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2907.94</c:v>
                </c:pt>
                <c:pt idx="1">
                  <c:v>2798.82</c:v>
                </c:pt>
                <c:pt idx="2">
                  <c:v>2505.5500000000002</c:v>
                </c:pt>
                <c:pt idx="3">
                  <c:v>657.22</c:v>
                </c:pt>
                <c:pt idx="4">
                  <c:v>529.77</c:v>
                </c:pt>
              </c:numCache>
            </c:numRef>
          </c:val>
        </c:ser>
        <c:dLbls>
          <c:showLegendKey val="0"/>
          <c:showVal val="0"/>
          <c:showCatName val="0"/>
          <c:showSerName val="0"/>
          <c:showPercent val="0"/>
          <c:showBubbleSize val="0"/>
        </c:dLbls>
        <c:gapWidth val="150"/>
        <c:axId val="107718912"/>
        <c:axId val="1077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07718912"/>
        <c:axId val="107721088"/>
      </c:lineChart>
      <c:dateAx>
        <c:axId val="107718912"/>
        <c:scaling>
          <c:orientation val="minMax"/>
        </c:scaling>
        <c:delete val="1"/>
        <c:axPos val="b"/>
        <c:numFmt formatCode="ge" sourceLinked="1"/>
        <c:majorTickMark val="none"/>
        <c:minorTickMark val="none"/>
        <c:tickLblPos val="none"/>
        <c:crossAx val="107721088"/>
        <c:crosses val="autoZero"/>
        <c:auto val="1"/>
        <c:lblOffset val="100"/>
        <c:baseTimeUnit val="years"/>
      </c:dateAx>
      <c:valAx>
        <c:axId val="10772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7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273.17</c:v>
                </c:pt>
                <c:pt idx="1">
                  <c:v>269.61</c:v>
                </c:pt>
                <c:pt idx="2">
                  <c:v>260.27999999999997</c:v>
                </c:pt>
                <c:pt idx="3">
                  <c:v>242.51</c:v>
                </c:pt>
                <c:pt idx="4">
                  <c:v>235.49</c:v>
                </c:pt>
              </c:numCache>
            </c:numRef>
          </c:val>
        </c:ser>
        <c:dLbls>
          <c:showLegendKey val="0"/>
          <c:showVal val="0"/>
          <c:showCatName val="0"/>
          <c:showSerName val="0"/>
          <c:showPercent val="0"/>
          <c:showBubbleSize val="0"/>
        </c:dLbls>
        <c:gapWidth val="150"/>
        <c:axId val="107743104"/>
        <c:axId val="1077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07743104"/>
        <c:axId val="107769856"/>
      </c:lineChart>
      <c:dateAx>
        <c:axId val="107743104"/>
        <c:scaling>
          <c:orientation val="minMax"/>
        </c:scaling>
        <c:delete val="1"/>
        <c:axPos val="b"/>
        <c:numFmt formatCode="ge" sourceLinked="1"/>
        <c:majorTickMark val="none"/>
        <c:minorTickMark val="none"/>
        <c:tickLblPos val="none"/>
        <c:crossAx val="107769856"/>
        <c:crosses val="autoZero"/>
        <c:auto val="1"/>
        <c:lblOffset val="100"/>
        <c:baseTimeUnit val="years"/>
      </c:dateAx>
      <c:valAx>
        <c:axId val="10776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7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93.84</c:v>
                </c:pt>
                <c:pt idx="1">
                  <c:v>99.92</c:v>
                </c:pt>
                <c:pt idx="2">
                  <c:v>79.22</c:v>
                </c:pt>
                <c:pt idx="3">
                  <c:v>92.3</c:v>
                </c:pt>
                <c:pt idx="4">
                  <c:v>102.54</c:v>
                </c:pt>
              </c:numCache>
            </c:numRef>
          </c:val>
        </c:ser>
        <c:dLbls>
          <c:showLegendKey val="0"/>
          <c:showVal val="0"/>
          <c:showCatName val="0"/>
          <c:showSerName val="0"/>
          <c:showPercent val="0"/>
          <c:showBubbleSize val="0"/>
        </c:dLbls>
        <c:gapWidth val="150"/>
        <c:axId val="107800064"/>
        <c:axId val="1078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07800064"/>
        <c:axId val="107801984"/>
      </c:lineChart>
      <c:dateAx>
        <c:axId val="107800064"/>
        <c:scaling>
          <c:orientation val="minMax"/>
        </c:scaling>
        <c:delete val="1"/>
        <c:axPos val="b"/>
        <c:numFmt formatCode="ge" sourceLinked="1"/>
        <c:majorTickMark val="none"/>
        <c:minorTickMark val="none"/>
        <c:tickLblPos val="none"/>
        <c:crossAx val="107801984"/>
        <c:crosses val="autoZero"/>
        <c:auto val="1"/>
        <c:lblOffset val="100"/>
        <c:baseTimeUnit val="years"/>
      </c:dateAx>
      <c:valAx>
        <c:axId val="1078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222.21</c:v>
                </c:pt>
                <c:pt idx="1">
                  <c:v>208.01</c:v>
                </c:pt>
                <c:pt idx="2">
                  <c:v>261.22000000000003</c:v>
                </c:pt>
                <c:pt idx="3">
                  <c:v>224.97</c:v>
                </c:pt>
                <c:pt idx="4">
                  <c:v>202.5</c:v>
                </c:pt>
              </c:numCache>
            </c:numRef>
          </c:val>
        </c:ser>
        <c:dLbls>
          <c:showLegendKey val="0"/>
          <c:showVal val="0"/>
          <c:showCatName val="0"/>
          <c:showSerName val="0"/>
          <c:showPercent val="0"/>
          <c:showBubbleSize val="0"/>
        </c:dLbls>
        <c:gapWidth val="150"/>
        <c:axId val="107828352"/>
        <c:axId val="1078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07828352"/>
        <c:axId val="107830272"/>
      </c:lineChart>
      <c:dateAx>
        <c:axId val="107828352"/>
        <c:scaling>
          <c:orientation val="minMax"/>
        </c:scaling>
        <c:delete val="1"/>
        <c:axPos val="b"/>
        <c:numFmt formatCode="ge" sourceLinked="1"/>
        <c:majorTickMark val="none"/>
        <c:minorTickMark val="none"/>
        <c:tickLblPos val="none"/>
        <c:crossAx val="107830272"/>
        <c:crosses val="autoZero"/>
        <c:auto val="1"/>
        <c:lblOffset val="100"/>
        <c:baseTimeUnit val="years"/>
      </c:dateAx>
      <c:valAx>
        <c:axId val="1078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奈良県　川西町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A8</v>
      </c>
      <c r="AA8" s="66"/>
      <c r="AB8" s="66"/>
      <c r="AC8" s="66"/>
      <c r="AD8" s="66"/>
      <c r="AE8" s="66"/>
      <c r="AF8" s="66"/>
      <c r="AG8" s="67"/>
      <c r="AH8" s="3"/>
      <c r="AI8" s="68">
        <f>データ!Q6</f>
        <v>8773</v>
      </c>
      <c r="AJ8" s="69"/>
      <c r="AK8" s="69"/>
      <c r="AL8" s="69"/>
      <c r="AM8" s="69"/>
      <c r="AN8" s="69"/>
      <c r="AO8" s="69"/>
      <c r="AP8" s="70"/>
      <c r="AQ8" s="51">
        <f>データ!R6</f>
        <v>5.93</v>
      </c>
      <c r="AR8" s="51"/>
      <c r="AS8" s="51"/>
      <c r="AT8" s="51"/>
      <c r="AU8" s="51"/>
      <c r="AV8" s="51"/>
      <c r="AW8" s="51"/>
      <c r="AX8" s="51"/>
      <c r="AY8" s="51">
        <f>データ!S6</f>
        <v>1479.43</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66.510000000000005</v>
      </c>
      <c r="K10" s="51"/>
      <c r="L10" s="51"/>
      <c r="M10" s="51"/>
      <c r="N10" s="51"/>
      <c r="O10" s="51"/>
      <c r="P10" s="51"/>
      <c r="Q10" s="51"/>
      <c r="R10" s="51">
        <f>データ!O6</f>
        <v>100</v>
      </c>
      <c r="S10" s="51"/>
      <c r="T10" s="51"/>
      <c r="U10" s="51"/>
      <c r="V10" s="51"/>
      <c r="W10" s="51"/>
      <c r="X10" s="51"/>
      <c r="Y10" s="51"/>
      <c r="Z10" s="59">
        <f>データ!P6</f>
        <v>3900</v>
      </c>
      <c r="AA10" s="59"/>
      <c r="AB10" s="59"/>
      <c r="AC10" s="59"/>
      <c r="AD10" s="59"/>
      <c r="AE10" s="59"/>
      <c r="AF10" s="59"/>
      <c r="AG10" s="59"/>
      <c r="AH10" s="2"/>
      <c r="AI10" s="59">
        <f>データ!T6</f>
        <v>8803</v>
      </c>
      <c r="AJ10" s="59"/>
      <c r="AK10" s="59"/>
      <c r="AL10" s="59"/>
      <c r="AM10" s="59"/>
      <c r="AN10" s="59"/>
      <c r="AO10" s="59"/>
      <c r="AP10" s="59"/>
      <c r="AQ10" s="51">
        <f>データ!U6</f>
        <v>5.94</v>
      </c>
      <c r="AR10" s="51"/>
      <c r="AS10" s="51"/>
      <c r="AT10" s="51"/>
      <c r="AU10" s="51"/>
      <c r="AV10" s="51"/>
      <c r="AW10" s="51"/>
      <c r="AX10" s="51"/>
      <c r="AY10" s="51">
        <f>データ!V6</f>
        <v>1481.99</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293610</v>
      </c>
      <c r="D6" s="31">
        <f t="shared" si="3"/>
        <v>46</v>
      </c>
      <c r="E6" s="31">
        <f t="shared" si="3"/>
        <v>1</v>
      </c>
      <c r="F6" s="31">
        <f t="shared" si="3"/>
        <v>0</v>
      </c>
      <c r="G6" s="31">
        <f t="shared" si="3"/>
        <v>1</v>
      </c>
      <c r="H6" s="31" t="str">
        <f t="shared" si="3"/>
        <v>奈良県　川西町</v>
      </c>
      <c r="I6" s="31" t="str">
        <f t="shared" si="3"/>
        <v>法適用</v>
      </c>
      <c r="J6" s="31" t="str">
        <f t="shared" si="3"/>
        <v>水道事業</v>
      </c>
      <c r="K6" s="31" t="str">
        <f t="shared" si="3"/>
        <v>末端給水事業</v>
      </c>
      <c r="L6" s="31" t="str">
        <f t="shared" si="3"/>
        <v>A8</v>
      </c>
      <c r="M6" s="32" t="str">
        <f t="shared" si="3"/>
        <v>-</v>
      </c>
      <c r="N6" s="32">
        <f t="shared" si="3"/>
        <v>66.510000000000005</v>
      </c>
      <c r="O6" s="32">
        <f t="shared" si="3"/>
        <v>100</v>
      </c>
      <c r="P6" s="32">
        <f t="shared" si="3"/>
        <v>3900</v>
      </c>
      <c r="Q6" s="32">
        <f t="shared" si="3"/>
        <v>8773</v>
      </c>
      <c r="R6" s="32">
        <f t="shared" si="3"/>
        <v>5.93</v>
      </c>
      <c r="S6" s="32">
        <f t="shared" si="3"/>
        <v>1479.43</v>
      </c>
      <c r="T6" s="32">
        <f t="shared" si="3"/>
        <v>8803</v>
      </c>
      <c r="U6" s="32">
        <f t="shared" si="3"/>
        <v>5.94</v>
      </c>
      <c r="V6" s="32">
        <f t="shared" si="3"/>
        <v>1481.99</v>
      </c>
      <c r="W6" s="33">
        <f>IF(W7="",NA(),W7)</f>
        <v>97.38</v>
      </c>
      <c r="X6" s="33">
        <f t="shared" ref="X6:AF6" si="4">IF(X7="",NA(),X7)</f>
        <v>104.12</v>
      </c>
      <c r="Y6" s="33">
        <f t="shared" si="4"/>
        <v>81.75</v>
      </c>
      <c r="Z6" s="33">
        <f t="shared" si="4"/>
        <v>95.16</v>
      </c>
      <c r="AA6" s="33">
        <f t="shared" si="4"/>
        <v>113.04</v>
      </c>
      <c r="AB6" s="33">
        <f t="shared" si="4"/>
        <v>108.06</v>
      </c>
      <c r="AC6" s="33">
        <f t="shared" si="4"/>
        <v>104.82</v>
      </c>
      <c r="AD6" s="33">
        <f t="shared" si="4"/>
        <v>104.95</v>
      </c>
      <c r="AE6" s="33">
        <f t="shared" si="4"/>
        <v>105.53</v>
      </c>
      <c r="AF6" s="33">
        <f t="shared" si="4"/>
        <v>107.2</v>
      </c>
      <c r="AG6" s="32" t="str">
        <f>IF(AG7="","",IF(AG7="-","【-】","【"&amp;SUBSTITUTE(TEXT(AG7,"#,##0.00"),"-","△")&amp;"】"))</f>
        <v>【113.03】</v>
      </c>
      <c r="AH6" s="33">
        <f>IF(AH7="",NA(),AH7)</f>
        <v>6.89</v>
      </c>
      <c r="AI6" s="33">
        <f t="shared" ref="AI6:AQ6" si="5">IF(AI7="",NA(),AI7)</f>
        <v>3.02</v>
      </c>
      <c r="AJ6" s="33">
        <f t="shared" si="5"/>
        <v>32.07</v>
      </c>
      <c r="AK6" s="33">
        <f t="shared" si="5"/>
        <v>37.4</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2907.94</v>
      </c>
      <c r="AT6" s="33">
        <f t="shared" ref="AT6:BB6" si="6">IF(AT7="",NA(),AT7)</f>
        <v>2798.82</v>
      </c>
      <c r="AU6" s="33">
        <f t="shared" si="6"/>
        <v>2505.5500000000002</v>
      </c>
      <c r="AV6" s="33">
        <f t="shared" si="6"/>
        <v>657.22</v>
      </c>
      <c r="AW6" s="33">
        <f t="shared" si="6"/>
        <v>529.77</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273.17</v>
      </c>
      <c r="BE6" s="33">
        <f t="shared" ref="BE6:BM6" si="7">IF(BE7="",NA(),BE7)</f>
        <v>269.61</v>
      </c>
      <c r="BF6" s="33">
        <f t="shared" si="7"/>
        <v>260.27999999999997</v>
      </c>
      <c r="BG6" s="33">
        <f t="shared" si="7"/>
        <v>242.51</v>
      </c>
      <c r="BH6" s="33">
        <f t="shared" si="7"/>
        <v>235.49</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93.84</v>
      </c>
      <c r="BP6" s="33">
        <f t="shared" ref="BP6:BX6" si="8">IF(BP7="",NA(),BP7)</f>
        <v>99.92</v>
      </c>
      <c r="BQ6" s="33">
        <f t="shared" si="8"/>
        <v>79.22</v>
      </c>
      <c r="BR6" s="33">
        <f t="shared" si="8"/>
        <v>92.3</v>
      </c>
      <c r="BS6" s="33">
        <f t="shared" si="8"/>
        <v>102.54</v>
      </c>
      <c r="BT6" s="33">
        <f t="shared" si="8"/>
        <v>93.43</v>
      </c>
      <c r="BU6" s="33">
        <f t="shared" si="8"/>
        <v>90.17</v>
      </c>
      <c r="BV6" s="33">
        <f t="shared" si="8"/>
        <v>90.69</v>
      </c>
      <c r="BW6" s="33">
        <f t="shared" si="8"/>
        <v>90.64</v>
      </c>
      <c r="BX6" s="33">
        <f t="shared" si="8"/>
        <v>93.66</v>
      </c>
      <c r="BY6" s="32" t="str">
        <f>IF(BY7="","",IF(BY7="-","【-】","【"&amp;SUBSTITUTE(TEXT(BY7,"#,##0.00"),"-","△")&amp;"】"))</f>
        <v>【104.60】</v>
      </c>
      <c r="BZ6" s="33">
        <f>IF(BZ7="",NA(),BZ7)</f>
        <v>222.21</v>
      </c>
      <c r="CA6" s="33">
        <f t="shared" ref="CA6:CI6" si="9">IF(CA7="",NA(),CA7)</f>
        <v>208.01</v>
      </c>
      <c r="CB6" s="33">
        <f t="shared" si="9"/>
        <v>261.22000000000003</v>
      </c>
      <c r="CC6" s="33">
        <f t="shared" si="9"/>
        <v>224.97</v>
      </c>
      <c r="CD6" s="33">
        <f t="shared" si="9"/>
        <v>202.5</v>
      </c>
      <c r="CE6" s="33">
        <f t="shared" si="9"/>
        <v>204.24</v>
      </c>
      <c r="CF6" s="33">
        <f t="shared" si="9"/>
        <v>210.28</v>
      </c>
      <c r="CG6" s="33">
        <f t="shared" si="9"/>
        <v>211.08</v>
      </c>
      <c r="CH6" s="33">
        <f t="shared" si="9"/>
        <v>213.52</v>
      </c>
      <c r="CI6" s="33">
        <f t="shared" si="9"/>
        <v>208.21</v>
      </c>
      <c r="CJ6" s="32" t="str">
        <f>IF(CJ7="","",IF(CJ7="-","【-】","【"&amp;SUBSTITUTE(TEXT(CJ7,"#,##0.00"),"-","△")&amp;"】"))</f>
        <v>【164.21】</v>
      </c>
      <c r="CK6" s="33">
        <f>IF(CK7="",NA(),CK7)</f>
        <v>47.16</v>
      </c>
      <c r="CL6" s="33">
        <f t="shared" ref="CL6:CT6" si="10">IF(CL7="",NA(),CL7)</f>
        <v>47.63</v>
      </c>
      <c r="CM6" s="33">
        <f t="shared" si="10"/>
        <v>47.61</v>
      </c>
      <c r="CN6" s="33">
        <f t="shared" si="10"/>
        <v>47.01</v>
      </c>
      <c r="CO6" s="33">
        <f t="shared" si="10"/>
        <v>46.71</v>
      </c>
      <c r="CP6" s="33">
        <f t="shared" si="10"/>
        <v>51.05</v>
      </c>
      <c r="CQ6" s="33">
        <f t="shared" si="10"/>
        <v>50.49</v>
      </c>
      <c r="CR6" s="33">
        <f t="shared" si="10"/>
        <v>49.69</v>
      </c>
      <c r="CS6" s="33">
        <f t="shared" si="10"/>
        <v>49.77</v>
      </c>
      <c r="CT6" s="33">
        <f t="shared" si="10"/>
        <v>49.22</v>
      </c>
      <c r="CU6" s="32" t="str">
        <f>IF(CU7="","",IF(CU7="-","【-】","【"&amp;SUBSTITUTE(TEXT(CU7,"#,##0.00"),"-","△")&amp;"】"))</f>
        <v>【59.80】</v>
      </c>
      <c r="CV6" s="33">
        <f>IF(CV7="",NA(),CV7)</f>
        <v>95.52</v>
      </c>
      <c r="CW6" s="33">
        <f t="shared" ref="CW6:DE6" si="11">IF(CW7="",NA(),CW7)</f>
        <v>91.57</v>
      </c>
      <c r="CX6" s="33">
        <f t="shared" si="11"/>
        <v>90.49</v>
      </c>
      <c r="CY6" s="33">
        <f t="shared" si="11"/>
        <v>92.31</v>
      </c>
      <c r="CZ6" s="33">
        <f t="shared" si="11"/>
        <v>89.45</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54.36</v>
      </c>
      <c r="DH6" s="33">
        <f t="shared" ref="DH6:DP6" si="12">IF(DH7="",NA(),DH7)</f>
        <v>54.1</v>
      </c>
      <c r="DI6" s="33">
        <f t="shared" si="12"/>
        <v>50.16</v>
      </c>
      <c r="DJ6" s="33">
        <f t="shared" si="12"/>
        <v>50.78</v>
      </c>
      <c r="DK6" s="33">
        <f t="shared" si="12"/>
        <v>57.12</v>
      </c>
      <c r="DL6" s="33">
        <f t="shared" si="12"/>
        <v>33.21</v>
      </c>
      <c r="DM6" s="33">
        <f t="shared" si="12"/>
        <v>34.24</v>
      </c>
      <c r="DN6" s="33">
        <f t="shared" si="12"/>
        <v>35.18</v>
      </c>
      <c r="DO6" s="33">
        <f t="shared" si="12"/>
        <v>36.43</v>
      </c>
      <c r="DP6" s="33">
        <f t="shared" si="12"/>
        <v>46.12</v>
      </c>
      <c r="DQ6" s="32" t="str">
        <f>IF(DQ7="","",IF(DQ7="-","【-】","【"&amp;SUBSTITUTE(TEXT(DQ7,"#,##0.00"),"-","△")&amp;"】"))</f>
        <v>【46.31】</v>
      </c>
      <c r="DR6" s="33">
        <f>IF(DR7="",NA(),DR7)</f>
        <v>23.88</v>
      </c>
      <c r="DS6" s="33">
        <f t="shared" ref="DS6:EA6" si="13">IF(DS7="",NA(),DS7)</f>
        <v>23.88</v>
      </c>
      <c r="DT6" s="33">
        <f t="shared" si="13"/>
        <v>27.6</v>
      </c>
      <c r="DU6" s="33">
        <f t="shared" si="13"/>
        <v>30.34</v>
      </c>
      <c r="DV6" s="33">
        <f t="shared" si="13"/>
        <v>31.7</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2">
        <f t="shared" si="14"/>
        <v>0</v>
      </c>
      <c r="EF6" s="32">
        <f t="shared" si="14"/>
        <v>0</v>
      </c>
      <c r="EG6" s="33">
        <f t="shared" si="14"/>
        <v>0.47</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293610</v>
      </c>
      <c r="D7" s="35">
        <v>46</v>
      </c>
      <c r="E7" s="35">
        <v>1</v>
      </c>
      <c r="F7" s="35">
        <v>0</v>
      </c>
      <c r="G7" s="35">
        <v>1</v>
      </c>
      <c r="H7" s="35" t="s">
        <v>93</v>
      </c>
      <c r="I7" s="35" t="s">
        <v>94</v>
      </c>
      <c r="J7" s="35" t="s">
        <v>95</v>
      </c>
      <c r="K7" s="35" t="s">
        <v>96</v>
      </c>
      <c r="L7" s="35" t="s">
        <v>97</v>
      </c>
      <c r="M7" s="36" t="s">
        <v>98</v>
      </c>
      <c r="N7" s="36">
        <v>66.510000000000005</v>
      </c>
      <c r="O7" s="36">
        <v>100</v>
      </c>
      <c r="P7" s="36">
        <v>3900</v>
      </c>
      <c r="Q7" s="36">
        <v>8773</v>
      </c>
      <c r="R7" s="36">
        <v>5.93</v>
      </c>
      <c r="S7" s="36">
        <v>1479.43</v>
      </c>
      <c r="T7" s="36">
        <v>8803</v>
      </c>
      <c r="U7" s="36">
        <v>5.94</v>
      </c>
      <c r="V7" s="36">
        <v>1481.99</v>
      </c>
      <c r="W7" s="36">
        <v>97.38</v>
      </c>
      <c r="X7" s="36">
        <v>104.12</v>
      </c>
      <c r="Y7" s="36">
        <v>81.75</v>
      </c>
      <c r="Z7" s="36">
        <v>95.16</v>
      </c>
      <c r="AA7" s="36">
        <v>113.04</v>
      </c>
      <c r="AB7" s="36">
        <v>108.06</v>
      </c>
      <c r="AC7" s="36">
        <v>104.82</v>
      </c>
      <c r="AD7" s="36">
        <v>104.95</v>
      </c>
      <c r="AE7" s="36">
        <v>105.53</v>
      </c>
      <c r="AF7" s="36">
        <v>107.2</v>
      </c>
      <c r="AG7" s="36">
        <v>113.03</v>
      </c>
      <c r="AH7" s="36">
        <v>6.89</v>
      </c>
      <c r="AI7" s="36">
        <v>3.02</v>
      </c>
      <c r="AJ7" s="36">
        <v>32.07</v>
      </c>
      <c r="AK7" s="36">
        <v>37.4</v>
      </c>
      <c r="AL7" s="36">
        <v>0</v>
      </c>
      <c r="AM7" s="36">
        <v>23.31</v>
      </c>
      <c r="AN7" s="36">
        <v>26.83</v>
      </c>
      <c r="AO7" s="36">
        <v>26.81</v>
      </c>
      <c r="AP7" s="36">
        <v>28.31</v>
      </c>
      <c r="AQ7" s="36">
        <v>13.46</v>
      </c>
      <c r="AR7" s="36">
        <v>0.81</v>
      </c>
      <c r="AS7" s="36">
        <v>2907.94</v>
      </c>
      <c r="AT7" s="36">
        <v>2798.82</v>
      </c>
      <c r="AU7" s="36">
        <v>2505.5500000000002</v>
      </c>
      <c r="AV7" s="36">
        <v>657.22</v>
      </c>
      <c r="AW7" s="36">
        <v>529.77</v>
      </c>
      <c r="AX7" s="36">
        <v>1129.9100000000001</v>
      </c>
      <c r="AY7" s="36">
        <v>1197.1099999999999</v>
      </c>
      <c r="AZ7" s="36">
        <v>1002.64</v>
      </c>
      <c r="BA7" s="36">
        <v>1164.51</v>
      </c>
      <c r="BB7" s="36">
        <v>434.72</v>
      </c>
      <c r="BC7" s="36">
        <v>264.16000000000003</v>
      </c>
      <c r="BD7" s="36">
        <v>273.17</v>
      </c>
      <c r="BE7" s="36">
        <v>269.61</v>
      </c>
      <c r="BF7" s="36">
        <v>260.27999999999997</v>
      </c>
      <c r="BG7" s="36">
        <v>242.51</v>
      </c>
      <c r="BH7" s="36">
        <v>235.49</v>
      </c>
      <c r="BI7" s="36">
        <v>540.94000000000005</v>
      </c>
      <c r="BJ7" s="36">
        <v>532.29999999999995</v>
      </c>
      <c r="BK7" s="36">
        <v>520.29999999999995</v>
      </c>
      <c r="BL7" s="36">
        <v>498.27</v>
      </c>
      <c r="BM7" s="36">
        <v>495.76</v>
      </c>
      <c r="BN7" s="36">
        <v>283.72000000000003</v>
      </c>
      <c r="BO7" s="36">
        <v>93.84</v>
      </c>
      <c r="BP7" s="36">
        <v>99.92</v>
      </c>
      <c r="BQ7" s="36">
        <v>79.22</v>
      </c>
      <c r="BR7" s="36">
        <v>92.3</v>
      </c>
      <c r="BS7" s="36">
        <v>102.54</v>
      </c>
      <c r="BT7" s="36">
        <v>93.43</v>
      </c>
      <c r="BU7" s="36">
        <v>90.17</v>
      </c>
      <c r="BV7" s="36">
        <v>90.69</v>
      </c>
      <c r="BW7" s="36">
        <v>90.64</v>
      </c>
      <c r="BX7" s="36">
        <v>93.66</v>
      </c>
      <c r="BY7" s="36">
        <v>104.6</v>
      </c>
      <c r="BZ7" s="36">
        <v>222.21</v>
      </c>
      <c r="CA7" s="36">
        <v>208.01</v>
      </c>
      <c r="CB7" s="36">
        <v>261.22000000000003</v>
      </c>
      <c r="CC7" s="36">
        <v>224.97</v>
      </c>
      <c r="CD7" s="36">
        <v>202.5</v>
      </c>
      <c r="CE7" s="36">
        <v>204.24</v>
      </c>
      <c r="CF7" s="36">
        <v>210.28</v>
      </c>
      <c r="CG7" s="36">
        <v>211.08</v>
      </c>
      <c r="CH7" s="36">
        <v>213.52</v>
      </c>
      <c r="CI7" s="36">
        <v>208.21</v>
      </c>
      <c r="CJ7" s="36">
        <v>164.21</v>
      </c>
      <c r="CK7" s="36">
        <v>47.16</v>
      </c>
      <c r="CL7" s="36">
        <v>47.63</v>
      </c>
      <c r="CM7" s="36">
        <v>47.61</v>
      </c>
      <c r="CN7" s="36">
        <v>47.01</v>
      </c>
      <c r="CO7" s="36">
        <v>46.71</v>
      </c>
      <c r="CP7" s="36">
        <v>51.05</v>
      </c>
      <c r="CQ7" s="36">
        <v>50.49</v>
      </c>
      <c r="CR7" s="36">
        <v>49.69</v>
      </c>
      <c r="CS7" s="36">
        <v>49.77</v>
      </c>
      <c r="CT7" s="36">
        <v>49.22</v>
      </c>
      <c r="CU7" s="36">
        <v>59.8</v>
      </c>
      <c r="CV7" s="36">
        <v>95.52</v>
      </c>
      <c r="CW7" s="36">
        <v>91.57</v>
      </c>
      <c r="CX7" s="36">
        <v>90.49</v>
      </c>
      <c r="CY7" s="36">
        <v>92.31</v>
      </c>
      <c r="CZ7" s="36">
        <v>89.45</v>
      </c>
      <c r="DA7" s="36">
        <v>80.81</v>
      </c>
      <c r="DB7" s="36">
        <v>78.7</v>
      </c>
      <c r="DC7" s="36">
        <v>80.010000000000005</v>
      </c>
      <c r="DD7" s="36">
        <v>79.98</v>
      </c>
      <c r="DE7" s="36">
        <v>79.48</v>
      </c>
      <c r="DF7" s="36">
        <v>89.78</v>
      </c>
      <c r="DG7" s="36">
        <v>54.36</v>
      </c>
      <c r="DH7" s="36">
        <v>54.1</v>
      </c>
      <c r="DI7" s="36">
        <v>50.16</v>
      </c>
      <c r="DJ7" s="36">
        <v>50.78</v>
      </c>
      <c r="DK7" s="36">
        <v>57.12</v>
      </c>
      <c r="DL7" s="36">
        <v>33.21</v>
      </c>
      <c r="DM7" s="36">
        <v>34.24</v>
      </c>
      <c r="DN7" s="36">
        <v>35.18</v>
      </c>
      <c r="DO7" s="36">
        <v>36.43</v>
      </c>
      <c r="DP7" s="36">
        <v>46.12</v>
      </c>
      <c r="DQ7" s="36">
        <v>46.31</v>
      </c>
      <c r="DR7" s="36">
        <v>23.88</v>
      </c>
      <c r="DS7" s="36">
        <v>23.88</v>
      </c>
      <c r="DT7" s="36">
        <v>27.6</v>
      </c>
      <c r="DU7" s="36">
        <v>30.34</v>
      </c>
      <c r="DV7" s="36">
        <v>31.7</v>
      </c>
      <c r="DW7" s="36">
        <v>6.34</v>
      </c>
      <c r="DX7" s="36">
        <v>6.81</v>
      </c>
      <c r="DY7" s="36">
        <v>8.41</v>
      </c>
      <c r="DZ7" s="36">
        <v>8.7200000000000006</v>
      </c>
      <c r="EA7" s="36">
        <v>9.86</v>
      </c>
      <c r="EB7" s="36">
        <v>12.42</v>
      </c>
      <c r="EC7" s="36">
        <v>0</v>
      </c>
      <c r="ED7" s="36">
        <v>0</v>
      </c>
      <c r="EE7" s="36">
        <v>0</v>
      </c>
      <c r="EF7" s="36">
        <v>0</v>
      </c>
      <c r="EG7" s="36">
        <v>0.47</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dcterms:created xsi:type="dcterms:W3CDTF">2016-02-03T07:25:26Z</dcterms:created>
  <dcterms:modified xsi:type="dcterms:W3CDTF">2016-02-22T09:53:18Z</dcterms:modified>
  <cp:category/>
</cp:coreProperties>
</file>